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arketingügynökség 20260509\Saját vállalkozás aktuális ügyfelek 20231203\Tündér Manna\Nagyker megrendelő\"/>
    </mc:Choice>
  </mc:AlternateContent>
  <xr:revisionPtr revIDLastSave="0" documentId="13_ncr:1_{EAD16E9A-C166-447A-BBB1-1FFA9AD5417D}" xr6:coauthVersionLast="47" xr6:coauthVersionMax="47" xr10:uidLastSave="{00000000-0000-0000-0000-000000000000}"/>
  <bookViews>
    <workbookView xWindow="5148" yWindow="1944" windowWidth="15540" windowHeight="12156" xr2:uid="{ACB6FCD4-69ED-43CC-B73A-1A6F2B5FB685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8" i="1" l="1"/>
  <c r="G88" i="1"/>
  <c r="J88" i="1" s="1"/>
  <c r="I88" i="1" s="1"/>
  <c r="H87" i="1"/>
  <c r="G87" i="1"/>
  <c r="J87" i="1" s="1"/>
  <c r="I87" i="1" s="1"/>
  <c r="H86" i="1"/>
  <c r="G86" i="1"/>
  <c r="J86" i="1" s="1"/>
  <c r="G101" i="1"/>
  <c r="J101" i="1" s="1"/>
  <c r="H101" i="1"/>
  <c r="H100" i="1"/>
  <c r="G100" i="1"/>
  <c r="J100" i="1" s="1"/>
  <c r="H99" i="1"/>
  <c r="G99" i="1"/>
  <c r="J99" i="1" s="1"/>
  <c r="H98" i="1"/>
  <c r="G98" i="1"/>
  <c r="J98" i="1" s="1"/>
  <c r="H96" i="1"/>
  <c r="G96" i="1"/>
  <c r="J96" i="1" s="1"/>
  <c r="H50" i="1"/>
  <c r="H51" i="1"/>
  <c r="G50" i="1"/>
  <c r="J50" i="1" s="1"/>
  <c r="G51" i="1"/>
  <c r="J51" i="1" s="1"/>
  <c r="G49" i="1"/>
  <c r="J49" i="1" s="1"/>
  <c r="H49" i="1"/>
  <c r="G61" i="1"/>
  <c r="J61" i="1" s="1"/>
  <c r="H61" i="1"/>
  <c r="G73" i="1"/>
  <c r="J73" i="1" s="1"/>
  <c r="H73" i="1"/>
  <c r="G74" i="1"/>
  <c r="J74" i="1" s="1"/>
  <c r="H74" i="1"/>
  <c r="G41" i="1"/>
  <c r="J41" i="1" s="1"/>
  <c r="H41" i="1"/>
  <c r="G40" i="1"/>
  <c r="J40" i="1" s="1"/>
  <c r="H40" i="1"/>
  <c r="G43" i="1"/>
  <c r="J43" i="1" s="1"/>
  <c r="H43" i="1"/>
  <c r="I86" i="1" l="1"/>
  <c r="I99" i="1"/>
  <c r="I98" i="1"/>
  <c r="I101" i="1"/>
  <c r="I100" i="1"/>
  <c r="I49" i="1"/>
  <c r="I96" i="1"/>
  <c r="I51" i="1"/>
  <c r="I74" i="1"/>
  <c r="I61" i="1"/>
  <c r="I50" i="1"/>
  <c r="I73" i="1"/>
  <c r="I40" i="1"/>
  <c r="I41" i="1"/>
  <c r="I43" i="1"/>
  <c r="H76" i="1"/>
  <c r="G76" i="1"/>
  <c r="J76" i="1" s="1"/>
  <c r="H79" i="1"/>
  <c r="G79" i="1"/>
  <c r="J79" i="1" s="1"/>
  <c r="H78" i="1"/>
  <c r="G78" i="1"/>
  <c r="J78" i="1" s="1"/>
  <c r="H77" i="1"/>
  <c r="G77" i="1"/>
  <c r="J77" i="1" s="1"/>
  <c r="H75" i="1"/>
  <c r="G75" i="1"/>
  <c r="J75" i="1" s="1"/>
  <c r="H72" i="1"/>
  <c r="G72" i="1"/>
  <c r="J72" i="1" s="1"/>
  <c r="H71" i="1"/>
  <c r="G71" i="1"/>
  <c r="J71" i="1" s="1"/>
  <c r="H70" i="1"/>
  <c r="G70" i="1"/>
  <c r="J70" i="1" s="1"/>
  <c r="H69" i="1"/>
  <c r="G69" i="1"/>
  <c r="J69" i="1" s="1"/>
  <c r="H68" i="1"/>
  <c r="G68" i="1"/>
  <c r="J68" i="1" s="1"/>
  <c r="H67" i="1"/>
  <c r="G67" i="1"/>
  <c r="J67" i="1" s="1"/>
  <c r="H66" i="1"/>
  <c r="G66" i="1"/>
  <c r="J66" i="1" s="1"/>
  <c r="H65" i="1"/>
  <c r="G65" i="1"/>
  <c r="J65" i="1" s="1"/>
  <c r="H64" i="1"/>
  <c r="G64" i="1"/>
  <c r="J64" i="1" s="1"/>
  <c r="H63" i="1"/>
  <c r="G63" i="1"/>
  <c r="J63" i="1" s="1"/>
  <c r="G34" i="1"/>
  <c r="J34" i="1" s="1"/>
  <c r="H34" i="1"/>
  <c r="G35" i="1"/>
  <c r="J35" i="1" s="1"/>
  <c r="H35" i="1"/>
  <c r="G36" i="1"/>
  <c r="J36" i="1" s="1"/>
  <c r="H36" i="1"/>
  <c r="G37" i="1"/>
  <c r="J37" i="1" s="1"/>
  <c r="H37" i="1"/>
  <c r="G38" i="1"/>
  <c r="J38" i="1" s="1"/>
  <c r="H38" i="1"/>
  <c r="G39" i="1"/>
  <c r="J39" i="1" s="1"/>
  <c r="H39" i="1"/>
  <c r="G42" i="1"/>
  <c r="J42" i="1" s="1"/>
  <c r="H42" i="1"/>
  <c r="H47" i="1"/>
  <c r="G47" i="1"/>
  <c r="J47" i="1" s="1"/>
  <c r="H46" i="1"/>
  <c r="G46" i="1"/>
  <c r="J46" i="1" s="1"/>
  <c r="H45" i="1"/>
  <c r="G45" i="1"/>
  <c r="J45" i="1" s="1"/>
  <c r="H44" i="1"/>
  <c r="G44" i="1"/>
  <c r="J44" i="1" s="1"/>
  <c r="H62" i="1"/>
  <c r="G62" i="1"/>
  <c r="J62" i="1" s="1"/>
  <c r="H60" i="1"/>
  <c r="G60" i="1"/>
  <c r="J60" i="1" s="1"/>
  <c r="H59" i="1"/>
  <c r="G59" i="1"/>
  <c r="J59" i="1" s="1"/>
  <c r="H58" i="1"/>
  <c r="G58" i="1"/>
  <c r="J58" i="1" s="1"/>
  <c r="H57" i="1"/>
  <c r="G57" i="1"/>
  <c r="J57" i="1" s="1"/>
  <c r="H56" i="1"/>
  <c r="G56" i="1"/>
  <c r="J56" i="1" s="1"/>
  <c r="H55" i="1"/>
  <c r="G55" i="1"/>
  <c r="J55" i="1" s="1"/>
  <c r="H54" i="1"/>
  <c r="G54" i="1"/>
  <c r="J54" i="1" s="1"/>
  <c r="H53" i="1"/>
  <c r="G53" i="1"/>
  <c r="J53" i="1" s="1"/>
  <c r="H52" i="1"/>
  <c r="G52" i="1"/>
  <c r="J52" i="1" s="1"/>
  <c r="H48" i="1"/>
  <c r="G48" i="1"/>
  <c r="J48" i="1" s="1"/>
  <c r="H33" i="1"/>
  <c r="G33" i="1"/>
  <c r="J33" i="1" s="1"/>
  <c r="H32" i="1"/>
  <c r="G32" i="1"/>
  <c r="J32" i="1" s="1"/>
  <c r="H31" i="1"/>
  <c r="G31" i="1"/>
  <c r="J31" i="1" s="1"/>
  <c r="H30" i="1"/>
  <c r="G30" i="1"/>
  <c r="J30" i="1" s="1"/>
  <c r="H29" i="1"/>
  <c r="G29" i="1"/>
  <c r="J29" i="1" s="1"/>
  <c r="H28" i="1"/>
  <c r="G28" i="1"/>
  <c r="J28" i="1" s="1"/>
  <c r="H27" i="1"/>
  <c r="G27" i="1"/>
  <c r="J27" i="1" s="1"/>
  <c r="H26" i="1"/>
  <c r="G26" i="1"/>
  <c r="J26" i="1" s="1"/>
  <c r="H25" i="1"/>
  <c r="G25" i="1"/>
  <c r="J25" i="1" s="1"/>
  <c r="H24" i="1"/>
  <c r="G24" i="1"/>
  <c r="J24" i="1" s="1"/>
  <c r="H23" i="1"/>
  <c r="G23" i="1"/>
  <c r="J23" i="1" s="1"/>
  <c r="H22" i="1"/>
  <c r="G22" i="1"/>
  <c r="J22" i="1" s="1"/>
  <c r="H21" i="1"/>
  <c r="G21" i="1"/>
  <c r="J21" i="1" s="1"/>
  <c r="H20" i="1"/>
  <c r="G20" i="1"/>
  <c r="J20" i="1" s="1"/>
  <c r="H19" i="1"/>
  <c r="G19" i="1"/>
  <c r="J19" i="1" s="1"/>
  <c r="H18" i="1"/>
  <c r="G18" i="1"/>
  <c r="J18" i="1" s="1"/>
  <c r="H17" i="1"/>
  <c r="G17" i="1"/>
  <c r="J17" i="1" s="1"/>
  <c r="H16" i="1"/>
  <c r="G16" i="1"/>
  <c r="J16" i="1" s="1"/>
  <c r="H15" i="1"/>
  <c r="G15" i="1"/>
  <c r="J15" i="1" s="1"/>
  <c r="H14" i="1"/>
  <c r="G14" i="1"/>
  <c r="J14" i="1" s="1"/>
  <c r="H13" i="1"/>
  <c r="G13" i="1"/>
  <c r="J13" i="1" s="1"/>
  <c r="H12" i="1"/>
  <c r="G12" i="1"/>
  <c r="J12" i="1" s="1"/>
  <c r="H11" i="1"/>
  <c r="G11" i="1"/>
  <c r="J11" i="1" s="1"/>
  <c r="H10" i="1"/>
  <c r="G10" i="1"/>
  <c r="J10" i="1" s="1"/>
  <c r="H9" i="1"/>
  <c r="G9" i="1"/>
  <c r="J9" i="1" s="1"/>
  <c r="H8" i="1"/>
  <c r="G8" i="1"/>
  <c r="J8" i="1" s="1"/>
  <c r="H7" i="1"/>
  <c r="G7" i="1"/>
  <c r="J7" i="1" s="1"/>
  <c r="H6" i="1"/>
  <c r="G6" i="1"/>
  <c r="J6" i="1" s="1"/>
  <c r="H91" i="1"/>
  <c r="G91" i="1"/>
  <c r="H97" i="1"/>
  <c r="G97" i="1"/>
  <c r="J97" i="1" s="1"/>
  <c r="H95" i="1"/>
  <c r="G95" i="1"/>
  <c r="J95" i="1" s="1"/>
  <c r="H94" i="1"/>
  <c r="G94" i="1"/>
  <c r="J94" i="1" s="1"/>
  <c r="H93" i="1"/>
  <c r="G93" i="1"/>
  <c r="J93" i="1" s="1"/>
  <c r="H92" i="1"/>
  <c r="G92" i="1"/>
  <c r="J92" i="1" s="1"/>
  <c r="H90" i="1"/>
  <c r="G90" i="1"/>
  <c r="J90" i="1" s="1"/>
  <c r="H89" i="1"/>
  <c r="G89" i="1"/>
  <c r="J89" i="1" s="1"/>
  <c r="H81" i="1"/>
  <c r="G81" i="1"/>
  <c r="J81" i="1" s="1"/>
  <c r="H80" i="1"/>
  <c r="G80" i="1"/>
  <c r="J80" i="1" s="1"/>
  <c r="H85" i="1"/>
  <c r="G85" i="1"/>
  <c r="J85" i="1" s="1"/>
  <c r="H84" i="1"/>
  <c r="G84" i="1"/>
  <c r="J84" i="1" s="1"/>
  <c r="H83" i="1"/>
  <c r="G83" i="1"/>
  <c r="J83" i="1" s="1"/>
  <c r="H82" i="1"/>
  <c r="G82" i="1"/>
  <c r="J82" i="1" s="1"/>
  <c r="H102" i="1" l="1"/>
  <c r="I30" i="1"/>
  <c r="I58" i="1"/>
  <c r="I13" i="1"/>
  <c r="I7" i="1"/>
  <c r="I35" i="1"/>
  <c r="I82" i="1"/>
  <c r="I89" i="1"/>
  <c r="I32" i="1"/>
  <c r="I55" i="1"/>
  <c r="I62" i="1"/>
  <c r="I66" i="1"/>
  <c r="I63" i="1"/>
  <c r="I69" i="1"/>
  <c r="I65" i="1"/>
  <c r="I75" i="1"/>
  <c r="I36" i="1"/>
  <c r="I27" i="1"/>
  <c r="I9" i="1"/>
  <c r="I25" i="1"/>
  <c r="I31" i="1"/>
  <c r="I53" i="1"/>
  <c r="I59" i="1"/>
  <c r="I47" i="1"/>
  <c r="I39" i="1"/>
  <c r="I10" i="1"/>
  <c r="I16" i="1"/>
  <c r="I22" i="1"/>
  <c r="I68" i="1"/>
  <c r="I92" i="1"/>
  <c r="I6" i="1"/>
  <c r="I12" i="1"/>
  <c r="I18" i="1"/>
  <c r="I33" i="1"/>
  <c r="I44" i="1"/>
  <c r="I19" i="1"/>
  <c r="I24" i="1"/>
  <c r="I56" i="1"/>
  <c r="I46" i="1"/>
  <c r="I71" i="1"/>
  <c r="I77" i="1"/>
  <c r="I34" i="1"/>
  <c r="I21" i="1"/>
  <c r="I42" i="1"/>
  <c r="I14" i="1"/>
  <c r="I20" i="1"/>
  <c r="I29" i="1"/>
  <c r="I48" i="1"/>
  <c r="I57" i="1"/>
  <c r="I45" i="1"/>
  <c r="I64" i="1"/>
  <c r="I70" i="1"/>
  <c r="I83" i="1"/>
  <c r="I11" i="1"/>
  <c r="I17" i="1"/>
  <c r="I26" i="1"/>
  <c r="I54" i="1"/>
  <c r="I60" i="1"/>
  <c r="I67" i="1"/>
  <c r="I72" i="1"/>
  <c r="I76" i="1"/>
  <c r="I37" i="1"/>
  <c r="I38" i="1"/>
  <c r="I8" i="1"/>
  <c r="I15" i="1"/>
  <c r="I23" i="1"/>
  <c r="I28" i="1"/>
  <c r="I52" i="1"/>
  <c r="I78" i="1"/>
  <c r="I79" i="1"/>
  <c r="J91" i="1"/>
  <c r="I84" i="1"/>
  <c r="I93" i="1"/>
  <c r="I97" i="1"/>
  <c r="I81" i="1"/>
  <c r="I85" i="1"/>
  <c r="I94" i="1"/>
  <c r="I80" i="1"/>
  <c r="I95" i="1"/>
  <c r="I90" i="1"/>
  <c r="I91" i="1" l="1"/>
  <c r="J102" i="1"/>
  <c r="I102" i="1" s="1"/>
</calcChain>
</file>

<file path=xl/sharedStrings.xml><?xml version="1.0" encoding="utf-8"?>
<sst xmlns="http://schemas.openxmlformats.org/spreadsheetml/2006/main" count="243" uniqueCount="139">
  <si>
    <t>Kategória</t>
  </si>
  <si>
    <t>Mentesség</t>
  </si>
  <si>
    <t>GM búzakeményítő</t>
  </si>
  <si>
    <t>Rendelt mennyiség</t>
  </si>
  <si>
    <t>Nettó egységár/db</t>
  </si>
  <si>
    <t>Bruttó egységár/db</t>
  </si>
  <si>
    <t>Nettó ár</t>
  </si>
  <si>
    <t>ÁFA</t>
  </si>
  <si>
    <t>Bruttó ár</t>
  </si>
  <si>
    <t>Suli zsemle 70g (5db-os csomag)</t>
  </si>
  <si>
    <t>GL, TE, TO, SZ</t>
  </si>
  <si>
    <t>x</t>
  </si>
  <si>
    <t>Nagy kifli 70g (5db-os csomag)</t>
  </si>
  <si>
    <t>GL, TE, TO, SZ, IR, ÉM</t>
  </si>
  <si>
    <t>Fitt zsemle 70g (5db-os csomag)</t>
  </si>
  <si>
    <t>Fitt vekni 300g (5db-os csomag)</t>
  </si>
  <si>
    <t>Baguette 300g (5db-os csomag)</t>
  </si>
  <si>
    <t>Növényi sajtos baguette 300g (5db-os csomag)</t>
  </si>
  <si>
    <t>Kredenc formavekni szeletelt 400g (szeletelt) 1DB</t>
  </si>
  <si>
    <t>Rizskovászos Pityu buci 300g (5db-os csomag)</t>
  </si>
  <si>
    <t>GL, TE, TO, SZ, IR</t>
  </si>
  <si>
    <t xml:space="preserve">Aranyálom vekni 300g (5db-os csomag) </t>
  </si>
  <si>
    <t>Sokmagvas arany stangli 70g (5db-os csomag)</t>
  </si>
  <si>
    <t>Aranyálom stangli 100g (5db-os csomag)</t>
  </si>
  <si>
    <t>Kornspitz 100g (5db-os csomag)</t>
  </si>
  <si>
    <t>Fokhagymás stangli 70g (5db-os csomag)</t>
  </si>
  <si>
    <t>Olivás stangli 70g (5db-os csomag)</t>
  </si>
  <si>
    <t>Diós csiga 100g (5db-os csomag)</t>
  </si>
  <si>
    <t>Élesztőmentes házi zsemle 60g (5db-os csomag)</t>
  </si>
  <si>
    <t>Kakaós csiga 100g (5db-os csomag)</t>
  </si>
  <si>
    <t>Fahéjas csiga 100g (5db-os csomag)</t>
  </si>
  <si>
    <t>Köleses "túrós" batyu 100g (5db-os csomag)</t>
  </si>
  <si>
    <t>Baracklekváros levél 100g (5db-os csomag)</t>
  </si>
  <si>
    <t>Vaniliás szív 100g (5db-os csomag)</t>
  </si>
  <si>
    <t>Csokis párna 100g (5db-os csomag)</t>
  </si>
  <si>
    <t>Bounty rúd 100g (5db-os csomag)</t>
  </si>
  <si>
    <t>Spenótos csavart 100g (5db-os csomag)</t>
  </si>
  <si>
    <t>Pizzás csiga 100g (5db-os csomag)</t>
  </si>
  <si>
    <t>Baconos croissant  100g (5db-os csomag)</t>
  </si>
  <si>
    <t>Sajtos croissant 100g (5db-os csomag)</t>
  </si>
  <si>
    <t>Virslis táska 150g (5db-os csomag)</t>
  </si>
  <si>
    <t>Vajas croissant 100g (5db-os csomag)</t>
  </si>
  <si>
    <t>Nyers leveles tészta (5db-os csomag)</t>
  </si>
  <si>
    <t>Növényi sajtos pogácsa 65g (5db-os csomag)</t>
  </si>
  <si>
    <t>Jalapenos-cheddaros pogácsa 45g (5db-os csomag)</t>
  </si>
  <si>
    <t>Apró pogácsa 1000g (1 DARAB)</t>
  </si>
  <si>
    <t>Csokis málnás párna 130g (5db-os csomag)</t>
  </si>
  <si>
    <t>Nutellás croissant 130g (5db-os csomag)</t>
  </si>
  <si>
    <t>GL,TO, SZ</t>
  </si>
  <si>
    <t>Karamellás croissant  130g (5db-os csomag)</t>
  </si>
  <si>
    <t>Pisztáciás croissant 130g (5db-os csomag)</t>
  </si>
  <si>
    <t>Tejcsokis croissant 160g (5db-os csomag)</t>
  </si>
  <si>
    <t>Fahéjas csiga 120g (5db-os csomag)</t>
  </si>
  <si>
    <t>Pékkrémes - vaníliás 130g (1 DARAB) - cukormentes</t>
  </si>
  <si>
    <t>Pékkrémes - csokis 130g (1 DARAB) - cukormentes</t>
  </si>
  <si>
    <t>Pékkrémes lap 50g (5db-os csomag) -cukormentes</t>
  </si>
  <si>
    <t>Almás rétes 130g (5db-os csomag) - cukormentes</t>
  </si>
  <si>
    <t>Káposztás rétes 130g (5db-os csomag) - cukormentes</t>
  </si>
  <si>
    <t>Meggyes rétes 130g (5db-os csomag) - cukormentes</t>
  </si>
  <si>
    <t>Mákos rétes 130g (5db-os csomag) - cukormentes</t>
  </si>
  <si>
    <t>Briós 100g (5db-os csomag)</t>
  </si>
  <si>
    <t>GL, TE, SZ</t>
  </si>
  <si>
    <t>Arany spenótos csavart 100g (5db-os csomag)</t>
  </si>
  <si>
    <t>Arany pizzás csiga  100g (5db-os csomag)</t>
  </si>
  <si>
    <t>Arany baconos csavart 100g (5db-os csomag)</t>
  </si>
  <si>
    <t>Arany szatmári szilvalekáros papucs 100g (5db-os csomag)</t>
  </si>
  <si>
    <t>Arany diós búrkifli  100g (5db-os csomag)</t>
  </si>
  <si>
    <t>Arany mákos búrkifli  100g (5db-os csomag)</t>
  </si>
  <si>
    <t>Arany kakaós csiga  100g (5db-os csomag)</t>
  </si>
  <si>
    <t>Arany köleses "krémtúrós" batyu 100g (5db-os csomag)</t>
  </si>
  <si>
    <t>Arany pisztáciás croissant 100g (5db-os csomag)</t>
  </si>
  <si>
    <t>Arany málnás croissant 100g (5db-os csomag)</t>
  </si>
  <si>
    <t>GL, TE, SZ, IR, ÉM</t>
  </si>
  <si>
    <t>Kis linzer dobozos 250g (1 DARAB) - cukormentes</t>
  </si>
  <si>
    <t>Kis isler dobozos 250g (1 DARAB) - cukormentes</t>
  </si>
  <si>
    <t>Isler 90g (1 DARAB) - cukormentes</t>
  </si>
  <si>
    <t>Linzer 70g (1 DARAB) -cukormentes</t>
  </si>
  <si>
    <t>Tündérgolyó apró, dobozos 150g (1 DARAB) - cukormentes</t>
  </si>
  <si>
    <t>Tündérgolyó nagy 80g (1 DARAB) - cukormentes</t>
  </si>
  <si>
    <t>Hamburger zsemle 100g (5db-os csomag)</t>
  </si>
  <si>
    <t>Hotdog kifli 70g (5db-os csomag)</t>
  </si>
  <si>
    <t>Pizza lap kicsi 120g (5db-os csomag)</t>
  </si>
  <si>
    <t>Pizza lap nagy 250g (5db-os csomag)</t>
  </si>
  <si>
    <t>Dani fitt kenyér 400g (szeletelt) 1DB</t>
  </si>
  <si>
    <t>Szatmári szilvalekvárral töltött, töpörtyűs hájas tészta (UFÓ) 100g (5db-os csomag)</t>
  </si>
  <si>
    <t xml:space="preserve">Kenyerek </t>
  </si>
  <si>
    <t>Kiflik</t>
  </si>
  <si>
    <t>Zsömlék</t>
  </si>
  <si>
    <t>Cukormentes</t>
  </si>
  <si>
    <t>édes</t>
  </si>
  <si>
    <t>pékáruk</t>
  </si>
  <si>
    <t>ÖSSZESEN</t>
  </si>
  <si>
    <t>Sós</t>
  </si>
  <si>
    <t>Cukros</t>
  </si>
  <si>
    <t>Arany</t>
  </si>
  <si>
    <t>termékek</t>
  </si>
  <si>
    <t>IR bírát</t>
  </si>
  <si>
    <t>Manna</t>
  </si>
  <si>
    <t>sütemények</t>
  </si>
  <si>
    <t>Street</t>
  </si>
  <si>
    <t>food</t>
  </si>
  <si>
    <t>*Mentesség jelmagyarázat: GL=gluténmentes, TE=tejmentes, TO=tojásmentes, 
SZ=szójamentes, LM=laktózmentes IR=lassúfelszívódású szénhidrátot tartalmaz, ÉM=élesztőmentes</t>
  </si>
  <si>
    <t>A termékeinket hűtött autóval szállítjuk egyedi megegyezés alapján</t>
  </si>
  <si>
    <t>Lángos 220g (5db-os csomag)</t>
  </si>
  <si>
    <t>Arany fokhagymás tallér 120g (5db-os csomag)</t>
  </si>
  <si>
    <t>Édes klasszikus kalács 400g (5db-os csomag) - cukros</t>
  </si>
  <si>
    <t>Édes kakaós kalács 400g - cukros (5db-os csomag)</t>
  </si>
  <si>
    <t>Ciabbata 180g (5db-os csomag)</t>
  </si>
  <si>
    <t>Leveles tepertős pogácsa 110g (5db-os csomag)</t>
  </si>
  <si>
    <t>Rétesek</t>
  </si>
  <si>
    <t>Egyéb</t>
  </si>
  <si>
    <t>Arany fokhagymás stangli 70g (5db-os csomag)</t>
  </si>
  <si>
    <t>Kakaós csiga 120g (5db-os csomag)</t>
  </si>
  <si>
    <t>finomságok</t>
  </si>
  <si>
    <t>Csokis kuglóf 170g (5db-os csomag)</t>
  </si>
  <si>
    <t>Natúr kuglóf 170g (5db-os csomag)</t>
  </si>
  <si>
    <t>Laktózmentes túrós batyu 160 g (5db-os csomag)</t>
  </si>
  <si>
    <t>GL,LM,TO, SZ</t>
  </si>
  <si>
    <t>Cirokbuci 460g (5db-os csomag)</t>
  </si>
  <si>
    <t>Meggyes rácsos 100 g ( 5 db-os csomag)</t>
  </si>
  <si>
    <t>Almás-fahéjas rózsa 180 g (5 db-os csomag)</t>
  </si>
  <si>
    <t>Arany bécsi cirok perec szotyival 100g (5db-os csomag)</t>
  </si>
  <si>
    <t>Arany fahéjas csiga 100g  (5db-os csomag)</t>
  </si>
  <si>
    <t>Májas kocka 100 g (5 db-os csomag)</t>
  </si>
  <si>
    <t>Májas hasé 1000 g (1 DARAB)</t>
  </si>
  <si>
    <t>Szilvás hasé 1000 g (1 DARAB)</t>
  </si>
  <si>
    <t>Kolbászos hasé 1000 g (1 DARAB)</t>
  </si>
  <si>
    <t>GL, TE</t>
  </si>
  <si>
    <t>Sós klasszikus kalács 400g - cukros (5db-os csomag)</t>
  </si>
  <si>
    <t>Vegán kovászos édes kalács 400g - cukormentes (5db-os csomag)</t>
  </si>
  <si>
    <t>Vegán kovászos sós kalács 400g - cukormentes (5db-os csomag)</t>
  </si>
  <si>
    <t>Kalácsok</t>
  </si>
  <si>
    <t>Jelenleg nem rendelhető</t>
  </si>
  <si>
    <t>ÚJDONSÁG</t>
  </si>
  <si>
    <t>GL, TE, ÉM, TO</t>
  </si>
  <si>
    <t>Kovászos Bagel (88g) - vegán (5db-os csomag)</t>
  </si>
  <si>
    <t>Angyal Klasszik croissant (95g) (5db-os csomag)</t>
  </si>
  <si>
    <t>Sós perec 100g (5db-os csomag)</t>
  </si>
  <si>
    <t>Sajtos perec 100g (5db-os csomag)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</si>
</sst>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Ft&quot;_-;\-* #,##0.00\ &quot;Ft&quot;_-;_-* &quot;-&quot;??\ &quot;Ft&quot;_-;_-@_-"/>
    <numFmt numFmtId="164" formatCode="_-* #,##0\ &quot;Ft&quot;_-;\-* #,##0\ &quot;Ft&quot;_-;_-* &quot;-&quot;??\ &quot;Ft&quot;_-;_-@_-"/>
  </numFmts>
  <fonts count="1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Calibri Light"/>
      <family val="2"/>
      <charset val="238"/>
    </font>
    <font>
      <sz val="11"/>
      <color theme="0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b/>
      <sz val="11"/>
      <name val="Calibri Light"/>
      <family val="2"/>
      <charset val="238"/>
    </font>
    <font>
      <b/>
      <sz val="10"/>
      <color rgb="FFA81452"/>
      <name val="Arial Black"/>
      <family val="2"/>
      <charset val="238"/>
    </font>
    <font>
      <sz val="9"/>
      <color theme="1"/>
      <name val="Arial Black"/>
      <family val="2"/>
      <charset val="238"/>
    </font>
    <font>
      <b/>
      <sz val="9"/>
      <color theme="1"/>
      <name val="Arial Black"/>
      <family val="2"/>
      <charset val="238"/>
    </font>
    <font>
      <sz val="10"/>
      <color rgb="FFA81452"/>
      <name val="Arial Black"/>
      <family val="2"/>
      <charset val="238"/>
    </font>
    <font>
      <b/>
      <sz val="14"/>
      <color rgb="FFA81452"/>
      <name val="Arial Black"/>
      <family val="2"/>
      <charset val="238"/>
    </font>
    <font>
      <sz val="10"/>
      <color theme="0"/>
      <name val="Arial Black"/>
      <family val="2"/>
      <charset val="238"/>
    </font>
    <font>
      <sz val="11"/>
      <color rgb="FFFAD4B0"/>
      <name val="Calibri Light"/>
      <family val="2"/>
      <charset val="238"/>
    </font>
    <font>
      <sz val="11"/>
      <name val="Calibri Light"/>
      <family val="2"/>
      <charset val="238"/>
    </font>
    <font>
      <sz val="10"/>
      <color rgb="FFFDF1E7"/>
      <name val="Arial Black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8CB64"/>
        <bgColor indexed="64"/>
      </patternFill>
    </fill>
    <fill>
      <patternFill patternType="solid">
        <fgColor rgb="FFF49D50"/>
        <bgColor indexed="64"/>
      </patternFill>
    </fill>
    <fill>
      <patternFill patternType="solid">
        <fgColor rgb="FFA81452"/>
        <bgColor indexed="64"/>
      </patternFill>
    </fill>
    <fill>
      <patternFill patternType="solid">
        <fgColor rgb="FFFBEBDE"/>
        <bgColor indexed="64"/>
      </patternFill>
    </fill>
    <fill>
      <patternFill patternType="solid">
        <fgColor rgb="FFFCE8BA"/>
        <bgColor indexed="64"/>
      </patternFill>
    </fill>
    <fill>
      <patternFill patternType="solid">
        <fgColor rgb="FFFAD4B0"/>
        <bgColor indexed="64"/>
      </patternFill>
    </fill>
    <fill>
      <patternFill patternType="solid">
        <fgColor rgb="FFF8C596"/>
        <bgColor indexed="64"/>
      </patternFill>
    </fill>
    <fill>
      <patternFill patternType="solid">
        <fgColor rgb="FFF8C4DA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rgb="FFA81452"/>
      </left>
      <right/>
      <top style="medium">
        <color rgb="FFA81452"/>
      </top>
      <bottom style="medium">
        <color rgb="FFA81452"/>
      </bottom>
      <diagonal/>
    </border>
    <border>
      <left/>
      <right/>
      <top style="medium">
        <color rgb="FFA81452"/>
      </top>
      <bottom style="medium">
        <color rgb="FFA81452"/>
      </bottom>
      <diagonal/>
    </border>
    <border>
      <left/>
      <right style="medium">
        <color rgb="FFA81452"/>
      </right>
      <top style="medium">
        <color rgb="FFA81452"/>
      </top>
      <bottom style="medium">
        <color rgb="FFA81452"/>
      </bottom>
      <diagonal/>
    </border>
    <border>
      <left/>
      <right/>
      <top style="medium">
        <color rgb="FFA81452"/>
      </top>
      <bottom/>
      <diagonal/>
    </border>
    <border>
      <left style="medium">
        <color rgb="FFA81452"/>
      </left>
      <right/>
      <top style="medium">
        <color rgb="FFA81452"/>
      </top>
      <bottom/>
      <diagonal/>
    </border>
    <border>
      <left/>
      <right style="medium">
        <color rgb="FFA81452"/>
      </right>
      <top style="medium">
        <color rgb="FFA81452"/>
      </top>
      <bottom/>
      <diagonal/>
    </border>
    <border>
      <left style="medium">
        <color rgb="FFA81452"/>
      </left>
      <right/>
      <top/>
      <bottom style="medium">
        <color rgb="FFA81452"/>
      </bottom>
      <diagonal/>
    </border>
    <border>
      <left/>
      <right/>
      <top/>
      <bottom style="medium">
        <color rgb="FFA81452"/>
      </bottom>
      <diagonal/>
    </border>
    <border>
      <left/>
      <right style="medium">
        <color rgb="FFA81452"/>
      </right>
      <top/>
      <bottom style="medium">
        <color rgb="FFA81452"/>
      </bottom>
      <diagonal/>
    </border>
    <border>
      <left style="medium">
        <color rgb="FFA81452"/>
      </left>
      <right/>
      <top/>
      <bottom/>
      <diagonal/>
    </border>
    <border>
      <left/>
      <right style="medium">
        <color rgb="FFA81452"/>
      </right>
      <top/>
      <bottom/>
      <diagonal/>
    </border>
    <border>
      <left style="medium">
        <color rgb="FFA81452"/>
      </left>
      <right style="thin">
        <color rgb="FFA81452"/>
      </right>
      <top style="medium">
        <color rgb="FFA81452"/>
      </top>
      <bottom style="medium">
        <color rgb="FFA81452"/>
      </bottom>
      <diagonal/>
    </border>
    <border>
      <left style="thin">
        <color rgb="FFA81452"/>
      </left>
      <right style="thin">
        <color rgb="FFA81452"/>
      </right>
      <top style="medium">
        <color rgb="FFA81452"/>
      </top>
      <bottom style="medium">
        <color rgb="FFA81452"/>
      </bottom>
      <diagonal/>
    </border>
    <border>
      <left style="thin">
        <color rgb="FFA81452"/>
      </left>
      <right style="medium">
        <color rgb="FFA81452"/>
      </right>
      <top style="medium">
        <color rgb="FFA81452"/>
      </top>
      <bottom style="medium">
        <color rgb="FFA81452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7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2" fillId="3" borderId="4" xfId="0" applyFont="1" applyFill="1" applyBorder="1"/>
    <xf numFmtId="0" fontId="6" fillId="2" borderId="10" xfId="0" applyFont="1" applyFill="1" applyBorder="1" applyAlignment="1">
      <alignment vertical="center" wrapText="1"/>
    </xf>
    <xf numFmtId="0" fontId="5" fillId="6" borderId="0" xfId="0" applyFont="1" applyFill="1"/>
    <xf numFmtId="0" fontId="2" fillId="6" borderId="0" xfId="0" applyFont="1" applyFill="1"/>
    <xf numFmtId="0" fontId="2" fillId="3" borderId="0" xfId="0" applyFont="1" applyFill="1"/>
    <xf numFmtId="0" fontId="6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vertical="center" wrapText="1"/>
    </xf>
    <xf numFmtId="0" fontId="3" fillId="4" borderId="10" xfId="0" applyFont="1" applyFill="1" applyBorder="1"/>
    <xf numFmtId="0" fontId="3" fillId="4" borderId="7" xfId="0" applyFont="1" applyFill="1" applyBorder="1"/>
    <xf numFmtId="0" fontId="2" fillId="6" borderId="0" xfId="0" applyFont="1" applyFill="1" applyAlignment="1">
      <alignment horizontal="center"/>
    </xf>
    <xf numFmtId="0" fontId="5" fillId="8" borderId="4" xfId="0" applyFont="1" applyFill="1" applyBorder="1"/>
    <xf numFmtId="0" fontId="2" fillId="8" borderId="4" xfId="0" applyFont="1" applyFill="1" applyBorder="1"/>
    <xf numFmtId="0" fontId="2" fillId="8" borderId="4" xfId="0" applyFont="1" applyFill="1" applyBorder="1" applyAlignment="1">
      <alignment horizontal="center"/>
    </xf>
    <xf numFmtId="0" fontId="5" fillId="8" borderId="0" xfId="0" applyFont="1" applyFill="1"/>
    <xf numFmtId="0" fontId="2" fillId="8" borderId="0" xfId="0" applyFont="1" applyFill="1"/>
    <xf numFmtId="0" fontId="2" fillId="8" borderId="0" xfId="0" applyFont="1" applyFill="1" applyAlignment="1">
      <alignment horizontal="center"/>
    </xf>
    <xf numFmtId="0" fontId="5" fillId="8" borderId="8" xfId="0" applyFont="1" applyFill="1" applyBorder="1"/>
    <xf numFmtId="0" fontId="2" fillId="8" borderId="8" xfId="0" applyFont="1" applyFill="1" applyBorder="1"/>
    <xf numFmtId="0" fontId="2" fillId="8" borderId="8" xfId="0" applyFont="1" applyFill="1" applyBorder="1" applyAlignment="1">
      <alignment horizontal="center"/>
    </xf>
    <xf numFmtId="0" fontId="5" fillId="9" borderId="4" xfId="0" applyFont="1" applyFill="1" applyBorder="1"/>
    <xf numFmtId="0" fontId="2" fillId="9" borderId="4" xfId="0" applyFont="1" applyFill="1" applyBorder="1"/>
    <xf numFmtId="0" fontId="2" fillId="9" borderId="4" xfId="0" applyFont="1" applyFill="1" applyBorder="1" applyAlignment="1">
      <alignment horizontal="center"/>
    </xf>
    <xf numFmtId="0" fontId="5" fillId="9" borderId="0" xfId="0" applyFont="1" applyFill="1"/>
    <xf numFmtId="0" fontId="2" fillId="9" borderId="0" xfId="0" applyFont="1" applyFill="1"/>
    <xf numFmtId="0" fontId="2" fillId="9" borderId="0" xfId="0" applyFont="1" applyFill="1" applyAlignment="1">
      <alignment horizontal="center"/>
    </xf>
    <xf numFmtId="0" fontId="5" fillId="9" borderId="8" xfId="0" applyFont="1" applyFill="1" applyBorder="1"/>
    <xf numFmtId="0" fontId="2" fillId="9" borderId="8" xfId="0" applyFont="1" applyFill="1" applyBorder="1"/>
    <xf numFmtId="0" fontId="2" fillId="9" borderId="8" xfId="0" applyFont="1" applyFill="1" applyBorder="1" applyAlignment="1">
      <alignment horizontal="center"/>
    </xf>
    <xf numFmtId="0" fontId="2" fillId="7" borderId="5" xfId="0" applyFont="1" applyFill="1" applyBorder="1"/>
    <xf numFmtId="0" fontId="2" fillId="7" borderId="10" xfId="0" applyFont="1" applyFill="1" applyBorder="1"/>
    <xf numFmtId="0" fontId="2" fillId="2" borderId="10" xfId="0" applyFont="1" applyFill="1" applyBorder="1"/>
    <xf numFmtId="0" fontId="2" fillId="7" borderId="0" xfId="0" applyFont="1" applyFill="1"/>
    <xf numFmtId="164" fontId="2" fillId="6" borderId="0" xfId="1" applyNumberFormat="1" applyFont="1" applyFill="1" applyBorder="1"/>
    <xf numFmtId="164" fontId="4" fillId="6" borderId="11" xfId="1" applyNumberFormat="1" applyFont="1" applyFill="1" applyBorder="1"/>
    <xf numFmtId="164" fontId="2" fillId="8" borderId="4" xfId="1" applyNumberFormat="1" applyFont="1" applyFill="1" applyBorder="1"/>
    <xf numFmtId="164" fontId="4" fillId="8" borderId="6" xfId="1" applyNumberFormat="1" applyFont="1" applyFill="1" applyBorder="1"/>
    <xf numFmtId="164" fontId="2" fillId="8" borderId="0" xfId="1" applyNumberFormat="1" applyFont="1" applyFill="1" applyBorder="1"/>
    <xf numFmtId="164" fontId="4" fillId="8" borderId="11" xfId="1" applyNumberFormat="1" applyFont="1" applyFill="1" applyBorder="1"/>
    <xf numFmtId="164" fontId="2" fillId="8" borderId="8" xfId="1" applyNumberFormat="1" applyFont="1" applyFill="1" applyBorder="1"/>
    <xf numFmtId="164" fontId="4" fillId="8" borderId="9" xfId="1" applyNumberFormat="1" applyFont="1" applyFill="1" applyBorder="1"/>
    <xf numFmtId="164" fontId="2" fillId="9" borderId="4" xfId="1" applyNumberFormat="1" applyFont="1" applyFill="1" applyBorder="1"/>
    <xf numFmtId="164" fontId="4" fillId="9" borderId="6" xfId="1" applyNumberFormat="1" applyFont="1" applyFill="1" applyBorder="1"/>
    <xf numFmtId="164" fontId="2" fillId="9" borderId="0" xfId="1" applyNumberFormat="1" applyFont="1" applyFill="1" applyBorder="1"/>
    <xf numFmtId="164" fontId="4" fillId="9" borderId="11" xfId="1" applyNumberFormat="1" applyFont="1" applyFill="1" applyBorder="1"/>
    <xf numFmtId="164" fontId="2" fillId="9" borderId="8" xfId="1" applyNumberFormat="1" applyFont="1" applyFill="1" applyBorder="1"/>
    <xf numFmtId="164" fontId="4" fillId="9" borderId="9" xfId="1" applyNumberFormat="1" applyFont="1" applyFill="1" applyBorder="1"/>
    <xf numFmtId="0" fontId="11" fillId="4" borderId="10" xfId="0" applyFont="1" applyFill="1" applyBorder="1" applyAlignment="1">
      <alignment horizontal="center" vertical="center"/>
    </xf>
    <xf numFmtId="0" fontId="9" fillId="7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/>
    </xf>
    <xf numFmtId="164" fontId="4" fillId="3" borderId="2" xfId="1" applyNumberFormat="1" applyFont="1" applyFill="1" applyBorder="1"/>
    <xf numFmtId="164" fontId="4" fillId="3" borderId="3" xfId="1" applyNumberFormat="1" applyFont="1" applyFill="1" applyBorder="1"/>
    <xf numFmtId="0" fontId="5" fillId="10" borderId="0" xfId="0" applyFont="1" applyFill="1"/>
    <xf numFmtId="0" fontId="2" fillId="10" borderId="0" xfId="0" applyFont="1" applyFill="1"/>
    <xf numFmtId="0" fontId="2" fillId="10" borderId="0" xfId="0" applyFont="1" applyFill="1" applyAlignment="1">
      <alignment horizontal="center"/>
    </xf>
    <xf numFmtId="164" fontId="2" fillId="10" borderId="0" xfId="1" applyNumberFormat="1" applyFont="1" applyFill="1" applyBorder="1"/>
    <xf numFmtId="164" fontId="4" fillId="10" borderId="11" xfId="1" applyNumberFormat="1" applyFont="1" applyFill="1" applyBorder="1"/>
    <xf numFmtId="0" fontId="2" fillId="2" borderId="0" xfId="0" applyFont="1" applyFill="1"/>
    <xf numFmtId="0" fontId="5" fillId="7" borderId="8" xfId="0" applyFont="1" applyFill="1" applyBorder="1"/>
    <xf numFmtId="0" fontId="2" fillId="7" borderId="8" xfId="0" applyFont="1" applyFill="1" applyBorder="1"/>
    <xf numFmtId="0" fontId="2" fillId="7" borderId="8" xfId="0" applyFont="1" applyFill="1" applyBorder="1" applyAlignment="1">
      <alignment horizontal="center"/>
    </xf>
    <xf numFmtId="164" fontId="2" fillId="7" borderId="8" xfId="1" applyNumberFormat="1" applyFont="1" applyFill="1" applyBorder="1"/>
    <xf numFmtId="164" fontId="4" fillId="7" borderId="9" xfId="1" applyNumberFormat="1" applyFont="1" applyFill="1" applyBorder="1"/>
    <xf numFmtId="0" fontId="5" fillId="5" borderId="0" xfId="0" applyFont="1" applyFill="1"/>
    <xf numFmtId="0" fontId="2" fillId="5" borderId="0" xfId="0" applyFont="1" applyFill="1"/>
    <xf numFmtId="0" fontId="2" fillId="5" borderId="0" xfId="0" applyFont="1" applyFill="1" applyAlignment="1">
      <alignment horizontal="center"/>
    </xf>
    <xf numFmtId="164" fontId="2" fillId="5" borderId="0" xfId="1" applyNumberFormat="1" applyFont="1" applyFill="1" applyBorder="1"/>
    <xf numFmtId="164" fontId="4" fillId="5" borderId="11" xfId="1" applyNumberFormat="1" applyFont="1" applyFill="1" applyBorder="1"/>
    <xf numFmtId="0" fontId="10" fillId="5" borderId="1" xfId="0" applyFont="1" applyFill="1" applyBorder="1"/>
    <xf numFmtId="0" fontId="10" fillId="5" borderId="2" xfId="0" applyFont="1" applyFill="1" applyBorder="1"/>
    <xf numFmtId="0" fontId="12" fillId="7" borderId="0" xfId="0" applyFont="1" applyFill="1"/>
    <xf numFmtId="0" fontId="5" fillId="5" borderId="8" xfId="0" applyFont="1" applyFill="1" applyBorder="1"/>
    <xf numFmtId="0" fontId="13" fillId="9" borderId="0" xfId="0" applyFont="1" applyFill="1"/>
    <xf numFmtId="0" fontId="13" fillId="6" borderId="0" xfId="0" applyFont="1" applyFill="1"/>
    <xf numFmtId="164" fontId="2" fillId="11" borderId="0" xfId="1" applyNumberFormat="1" applyFont="1" applyFill="1" applyBorder="1"/>
    <xf numFmtId="164" fontId="4" fillId="11" borderId="11" xfId="1" applyNumberFormat="1" applyFont="1" applyFill="1" applyBorder="1"/>
    <xf numFmtId="0" fontId="5" fillId="6" borderId="8" xfId="0" applyFont="1" applyFill="1" applyBorder="1"/>
    <xf numFmtId="0" fontId="2" fillId="6" borderId="8" xfId="0" applyFont="1" applyFill="1" applyBorder="1"/>
    <xf numFmtId="0" fontId="2" fillId="6" borderId="8" xfId="0" applyFont="1" applyFill="1" applyBorder="1" applyAlignment="1">
      <alignment horizontal="center"/>
    </xf>
    <xf numFmtId="164" fontId="2" fillId="6" borderId="8" xfId="1" applyNumberFormat="1" applyFont="1" applyFill="1" applyBorder="1"/>
    <xf numFmtId="164" fontId="4" fillId="6" borderId="9" xfId="1" applyNumberFormat="1" applyFont="1" applyFill="1" applyBorder="1"/>
    <xf numFmtId="164" fontId="4" fillId="6" borderId="6" xfId="1" applyNumberFormat="1" applyFont="1" applyFill="1" applyBorder="1"/>
    <xf numFmtId="164" fontId="2" fillId="6" borderId="9" xfId="1" applyNumberFormat="1" applyFont="1" applyFill="1" applyBorder="1"/>
    <xf numFmtId="164" fontId="2" fillId="9" borderId="11" xfId="1" applyNumberFormat="1" applyFont="1" applyFill="1" applyBorder="1"/>
    <xf numFmtId="164" fontId="4" fillId="11" borderId="6" xfId="1" applyNumberFormat="1" applyFont="1" applyFill="1" applyBorder="1"/>
    <xf numFmtId="0" fontId="5" fillId="11" borderId="4" xfId="0" applyFont="1" applyFill="1" applyBorder="1"/>
    <xf numFmtId="0" fontId="2" fillId="11" borderId="4" xfId="0" applyFont="1" applyFill="1" applyBorder="1"/>
    <xf numFmtId="0" fontId="2" fillId="11" borderId="4" xfId="0" applyFont="1" applyFill="1" applyBorder="1" applyAlignment="1">
      <alignment horizontal="center"/>
    </xf>
    <xf numFmtId="164" fontId="2" fillId="11" borderId="4" xfId="1" applyNumberFormat="1" applyFont="1" applyFill="1" applyBorder="1"/>
    <xf numFmtId="0" fontId="5" fillId="11" borderId="8" xfId="0" applyFont="1" applyFill="1" applyBorder="1"/>
    <xf numFmtId="0" fontId="2" fillId="11" borderId="8" xfId="0" applyFont="1" applyFill="1" applyBorder="1"/>
    <xf numFmtId="0" fontId="2" fillId="11" borderId="8" xfId="0" applyFont="1" applyFill="1" applyBorder="1" applyAlignment="1">
      <alignment horizontal="center"/>
    </xf>
    <xf numFmtId="164" fontId="2" fillId="11" borderId="8" xfId="1" applyNumberFormat="1" applyFont="1" applyFill="1" applyBorder="1"/>
    <xf numFmtId="164" fontId="4" fillId="11" borderId="9" xfId="1" applyNumberFormat="1" applyFont="1" applyFill="1" applyBorder="1"/>
    <xf numFmtId="0" fontId="5" fillId="12" borderId="0" xfId="0" applyFont="1" applyFill="1"/>
    <xf numFmtId="0" fontId="2" fillId="12" borderId="0" xfId="0" applyFont="1" applyFill="1"/>
    <xf numFmtId="0" fontId="2" fillId="12" borderId="0" xfId="0" applyFont="1" applyFill="1" applyAlignment="1">
      <alignment horizontal="center"/>
    </xf>
    <xf numFmtId="164" fontId="2" fillId="12" borderId="0" xfId="1" applyNumberFormat="1" applyFont="1" applyFill="1" applyBorder="1"/>
    <xf numFmtId="164" fontId="4" fillId="12" borderId="11" xfId="1" applyNumberFormat="1" applyFont="1" applyFill="1" applyBorder="1"/>
    <xf numFmtId="0" fontId="14" fillId="12" borderId="10" xfId="0" applyFont="1" applyFill="1" applyBorder="1" applyAlignment="1">
      <alignment horizontal="center" vertical="center"/>
    </xf>
    <xf numFmtId="0" fontId="9" fillId="12" borderId="10" xfId="0" applyFont="1" applyFill="1" applyBorder="1" applyAlignment="1">
      <alignment vertical="center"/>
    </xf>
    <xf numFmtId="0" fontId="5" fillId="5" borderId="4" xfId="0" applyFont="1" applyFill="1" applyBorder="1"/>
    <xf numFmtId="0" fontId="6" fillId="11" borderId="5" xfId="0" applyFont="1" applyFill="1" applyBorder="1" applyAlignment="1">
      <alignment horizontal="center" vertical="center" wrapText="1"/>
    </xf>
    <xf numFmtId="0" fontId="6" fillId="11" borderId="10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/>
    </xf>
    <xf numFmtId="0" fontId="9" fillId="7" borderId="10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11" borderId="0" xfId="0" applyFont="1" applyFill="1" applyBorder="1"/>
    <xf numFmtId="0" fontId="2" fillId="11" borderId="0" xfId="0" applyFont="1" applyFill="1" applyBorder="1"/>
    <xf numFmtId="0" fontId="2" fillId="11" borderId="0" xfId="0" applyFont="1" applyFill="1" applyBorder="1" applyAlignment="1">
      <alignment horizontal="center"/>
    </xf>
    <xf numFmtId="0" fontId="2" fillId="3" borderId="0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 wrapText="1"/>
    </xf>
    <xf numFmtId="0" fontId="5" fillId="7" borderId="4" xfId="0" applyFont="1" applyFill="1" applyBorder="1"/>
    <xf numFmtId="0" fontId="2" fillId="7" borderId="4" xfId="0" applyFont="1" applyFill="1" applyBorder="1"/>
    <xf numFmtId="0" fontId="2" fillId="7" borderId="4" xfId="0" applyFont="1" applyFill="1" applyBorder="1" applyAlignment="1">
      <alignment horizontal="center"/>
    </xf>
    <xf numFmtId="164" fontId="2" fillId="7" borderId="4" xfId="1" applyNumberFormat="1" applyFont="1" applyFill="1" applyBorder="1"/>
    <xf numFmtId="164" fontId="4" fillId="7" borderId="6" xfId="1" applyNumberFormat="1" applyFont="1" applyFill="1" applyBorder="1"/>
    <xf numFmtId="0" fontId="6" fillId="3" borderId="7" xfId="0" applyFont="1" applyFill="1" applyBorder="1" applyAlignment="1">
      <alignment horizontal="center" vertical="center" wrapText="1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colors>
    <mruColors>
      <color rgb="FFFDF1E7"/>
      <color rgb="FFA81452"/>
      <color rgb="FFFAD4B0"/>
      <color rgb="FFFBEBDE"/>
      <color rgb="FFFCE8BA"/>
      <color rgb="FFF8CB64"/>
      <color rgb="FFF49D50"/>
      <color rgb="FFF8C596"/>
      <color rgb="FFF8C4DA"/>
      <color rgb="FFF5AD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672038</xdr:colOff>
      <xdr:row>0</xdr:row>
      <xdr:rowOff>104774</xdr:rowOff>
    </xdr:from>
    <xdr:to>
      <xdr:col>9</xdr:col>
      <xdr:colOff>314326</xdr:colOff>
      <xdr:row>0</xdr:row>
      <xdr:rowOff>800099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30AF9703-3C70-11D9-7DCC-D89BAD850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0338" y="104774"/>
          <a:ext cx="2090213" cy="69532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0</xdr:row>
      <xdr:rowOff>174294</xdr:rowOff>
    </xdr:from>
    <xdr:to>
      <xdr:col>1</xdr:col>
      <xdr:colOff>2352675</xdr:colOff>
      <xdr:row>0</xdr:row>
      <xdr:rowOff>898337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1B7E95C4-9C4E-554C-F5CC-14C6F5DEE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74294"/>
          <a:ext cx="3276600" cy="724043"/>
        </a:xfrm>
        <a:prstGeom prst="rect">
          <a:avLst/>
        </a:prstGeom>
      </xdr:spPr>
    </xdr:pic>
    <xdr:clientData/>
  </xdr:twoCellAnchor>
  <xdr:twoCellAnchor editAs="oneCell">
    <xdr:from>
      <xdr:col>1</xdr:col>
      <xdr:colOff>3848100</xdr:colOff>
      <xdr:row>0</xdr:row>
      <xdr:rowOff>161925</xdr:rowOff>
    </xdr:from>
    <xdr:to>
      <xdr:col>4</xdr:col>
      <xdr:colOff>332965</xdr:colOff>
      <xdr:row>0</xdr:row>
      <xdr:rowOff>809544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7634621A-8EA3-ADCD-7D5F-0C34C1B0E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161925"/>
          <a:ext cx="3276190" cy="6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34943-5B44-4005-975B-84956491791B}">
  <dimension ref="A1:K119"/>
  <sheetViews>
    <sheetView showGridLines="0" tabSelected="1" topLeftCell="A55" workbookViewId="0">
      <selection activeCell="A71" sqref="A71:XFD71"/>
    </sheetView>
  </sheetViews>
  <sheetFormatPr defaultColWidth="9.109375" defaultRowHeight="14.4" x14ac:dyDescent="0.3"/>
  <cols>
    <col min="1" max="1" width="15.44140625" style="1" customWidth="1"/>
    <col min="2" max="2" width="74.44140625" style="1" bestFit="1" customWidth="1"/>
    <col min="3" max="3" width="19.109375" style="1" bestFit="1" customWidth="1"/>
    <col min="4" max="4" width="8.33203125" style="3" customWidth="1"/>
    <col min="5" max="5" width="9.109375" style="1"/>
    <col min="6" max="7" width="12.44140625" style="1" bestFit="1" customWidth="1"/>
    <col min="8" max="8" width="11.6640625" style="1" bestFit="1" customWidth="1"/>
    <col min="9" max="9" width="12.5546875" style="1" bestFit="1" customWidth="1"/>
    <col min="10" max="10" width="12.5546875" style="2" bestFit="1" customWidth="1"/>
    <col min="11" max="16384" width="9.109375" style="1"/>
  </cols>
  <sheetData>
    <row r="1" spans="1:10" ht="79.5" customHeight="1" thickBot="1" x14ac:dyDescent="0.35">
      <c r="A1" s="121"/>
      <c r="B1" s="122"/>
      <c r="C1" s="122"/>
      <c r="D1" s="122"/>
      <c r="E1" s="122"/>
      <c r="F1" s="122"/>
      <c r="G1" s="122"/>
      <c r="H1" s="122"/>
      <c r="I1" s="122"/>
      <c r="J1" s="123"/>
    </row>
    <row r="2" spans="1:10" x14ac:dyDescent="0.3">
      <c r="A2" s="124" t="s">
        <v>101</v>
      </c>
      <c r="B2" s="125"/>
      <c r="C2" s="125"/>
      <c r="D2" s="125"/>
      <c r="E2" s="125"/>
      <c r="F2" s="125"/>
      <c r="G2" s="125"/>
      <c r="H2" s="125"/>
      <c r="I2" s="125"/>
      <c r="J2" s="126"/>
    </row>
    <row r="3" spans="1:10" ht="20.25" customHeight="1" thickBot="1" x14ac:dyDescent="0.35">
      <c r="A3" s="127"/>
      <c r="B3" s="128"/>
      <c r="C3" s="128"/>
      <c r="D3" s="128"/>
      <c r="E3" s="128"/>
      <c r="F3" s="128"/>
      <c r="G3" s="128"/>
      <c r="H3" s="128"/>
      <c r="I3" s="128"/>
      <c r="J3" s="129"/>
    </row>
    <row r="4" spans="1:10" ht="20.25" customHeight="1" thickBot="1" x14ac:dyDescent="0.35">
      <c r="A4" s="130" t="s">
        <v>102</v>
      </c>
      <c r="B4" s="131"/>
      <c r="C4" s="131"/>
      <c r="D4" s="131"/>
      <c r="E4" s="131"/>
      <c r="F4" s="131"/>
      <c r="G4" s="131"/>
      <c r="H4" s="131"/>
      <c r="I4" s="131"/>
      <c r="J4" s="132"/>
    </row>
    <row r="5" spans="1:10" ht="45.6" thickBot="1" x14ac:dyDescent="0.35">
      <c r="A5" s="12" t="s">
        <v>0</v>
      </c>
      <c r="B5" s="13"/>
      <c r="C5" s="13" t="s">
        <v>1</v>
      </c>
      <c r="D5" s="13" t="s">
        <v>2</v>
      </c>
      <c r="E5" s="14" t="s">
        <v>3</v>
      </c>
      <c r="F5" s="13" t="s">
        <v>4</v>
      </c>
      <c r="G5" s="13" t="s">
        <v>5</v>
      </c>
      <c r="H5" s="13" t="s">
        <v>6</v>
      </c>
      <c r="I5" s="13" t="s">
        <v>7</v>
      </c>
      <c r="J5" s="15" t="s">
        <v>8</v>
      </c>
    </row>
    <row r="6" spans="1:10" ht="18.75" customHeight="1" x14ac:dyDescent="0.3">
      <c r="A6" s="4"/>
      <c r="B6" s="7" t="s">
        <v>9</v>
      </c>
      <c r="C6" s="8" t="s">
        <v>10</v>
      </c>
      <c r="D6" s="22" t="s">
        <v>11</v>
      </c>
      <c r="E6" s="9">
        <v>0</v>
      </c>
      <c r="F6" s="45">
        <v>265</v>
      </c>
      <c r="G6" s="45">
        <f t="shared" ref="G6:G24" si="0">F6*1.18</f>
        <v>312.7</v>
      </c>
      <c r="H6" s="45">
        <f>(E6*F6)*5</f>
        <v>0</v>
      </c>
      <c r="I6" s="45">
        <f t="shared" ref="I6:I24" si="1">J6-H6</f>
        <v>0</v>
      </c>
      <c r="J6" s="94">
        <f>(E6*G6)*5</f>
        <v>0</v>
      </c>
    </row>
    <row r="7" spans="1:10" ht="16.2" x14ac:dyDescent="0.3">
      <c r="A7" s="6"/>
      <c r="B7" s="7" t="s">
        <v>12</v>
      </c>
      <c r="C7" s="8" t="s">
        <v>10</v>
      </c>
      <c r="D7" s="22" t="s">
        <v>11</v>
      </c>
      <c r="E7" s="9">
        <v>0</v>
      </c>
      <c r="F7" s="45">
        <v>308</v>
      </c>
      <c r="G7" s="45">
        <f t="shared" si="0"/>
        <v>363.44</v>
      </c>
      <c r="H7" s="45">
        <f>(E7*F7)*5</f>
        <v>0</v>
      </c>
      <c r="I7" s="45">
        <f t="shared" si="1"/>
        <v>0</v>
      </c>
      <c r="J7" s="46">
        <f>(E7*G7)*5</f>
        <v>0</v>
      </c>
    </row>
    <row r="8" spans="1:10" ht="16.2" x14ac:dyDescent="0.3">
      <c r="A8" s="6"/>
      <c r="B8" s="7" t="s">
        <v>28</v>
      </c>
      <c r="C8" s="8" t="s">
        <v>13</v>
      </c>
      <c r="D8" s="22"/>
      <c r="E8" s="9">
        <v>0</v>
      </c>
      <c r="F8" s="45">
        <v>412</v>
      </c>
      <c r="G8" s="45">
        <f t="shared" si="0"/>
        <v>486.15999999999997</v>
      </c>
      <c r="H8" s="45">
        <f>(E8*F8)*5</f>
        <v>0</v>
      </c>
      <c r="I8" s="45">
        <f t="shared" si="1"/>
        <v>0</v>
      </c>
      <c r="J8" s="46">
        <f>(E8*G8)*5</f>
        <v>0</v>
      </c>
    </row>
    <row r="9" spans="1:10" ht="16.2" x14ac:dyDescent="0.3">
      <c r="A9" s="6"/>
      <c r="B9" s="7" t="s">
        <v>14</v>
      </c>
      <c r="C9" s="8" t="s">
        <v>10</v>
      </c>
      <c r="D9" s="22" t="s">
        <v>11</v>
      </c>
      <c r="E9" s="9">
        <v>0</v>
      </c>
      <c r="F9" s="45">
        <v>316</v>
      </c>
      <c r="G9" s="45">
        <f t="shared" si="0"/>
        <v>372.88</v>
      </c>
      <c r="H9" s="45">
        <f>(E9*F9)*5</f>
        <v>0</v>
      </c>
      <c r="I9" s="45">
        <f t="shared" si="1"/>
        <v>0</v>
      </c>
      <c r="J9" s="46">
        <f>(E9*G9)*5</f>
        <v>0</v>
      </c>
    </row>
    <row r="10" spans="1:10" ht="16.2" x14ac:dyDescent="0.3">
      <c r="A10" s="6"/>
      <c r="B10" s="7" t="s">
        <v>15</v>
      </c>
      <c r="C10" s="8" t="s">
        <v>10</v>
      </c>
      <c r="D10" s="22" t="s">
        <v>11</v>
      </c>
      <c r="E10" s="9">
        <v>0</v>
      </c>
      <c r="F10" s="45">
        <v>1874</v>
      </c>
      <c r="G10" s="45">
        <f t="shared" si="0"/>
        <v>2211.3199999999997</v>
      </c>
      <c r="H10" s="45">
        <f>(E10*F10)*5</f>
        <v>0</v>
      </c>
      <c r="I10" s="45">
        <f t="shared" si="1"/>
        <v>0</v>
      </c>
      <c r="J10" s="46">
        <f>(E10*G10)*5</f>
        <v>0</v>
      </c>
    </row>
    <row r="11" spans="1:10" ht="16.2" x14ac:dyDescent="0.3">
      <c r="A11" s="6"/>
      <c r="B11" s="7" t="s">
        <v>18</v>
      </c>
      <c r="C11" s="8" t="s">
        <v>10</v>
      </c>
      <c r="D11" s="22" t="s">
        <v>11</v>
      </c>
      <c r="E11" s="9">
        <v>0</v>
      </c>
      <c r="F11" s="45">
        <v>1804</v>
      </c>
      <c r="G11" s="45">
        <f t="shared" si="0"/>
        <v>2128.7199999999998</v>
      </c>
      <c r="H11" s="45">
        <f>(E11*F11)</f>
        <v>0</v>
      </c>
      <c r="I11" s="45">
        <f t="shared" si="1"/>
        <v>0</v>
      </c>
      <c r="J11" s="46">
        <f>(E11*G11)</f>
        <v>0</v>
      </c>
    </row>
    <row r="12" spans="1:10" ht="16.2" x14ac:dyDescent="0.3">
      <c r="A12" s="6"/>
      <c r="B12" s="7" t="s">
        <v>16</v>
      </c>
      <c r="C12" s="8" t="s">
        <v>10</v>
      </c>
      <c r="D12" s="22" t="s">
        <v>11</v>
      </c>
      <c r="E12" s="9">
        <v>0</v>
      </c>
      <c r="F12" s="45">
        <v>1266</v>
      </c>
      <c r="G12" s="45">
        <f t="shared" si="0"/>
        <v>1493.8799999999999</v>
      </c>
      <c r="H12" s="45">
        <f>(E12*F12)*5</f>
        <v>0</v>
      </c>
      <c r="I12" s="45">
        <f t="shared" si="1"/>
        <v>0</v>
      </c>
      <c r="J12" s="46">
        <f>(E12*G12)*5</f>
        <v>0</v>
      </c>
    </row>
    <row r="13" spans="1:10" ht="16.2" x14ac:dyDescent="0.3">
      <c r="A13" s="10" t="s">
        <v>85</v>
      </c>
      <c r="B13" s="7" t="s">
        <v>17</v>
      </c>
      <c r="C13" s="8" t="s">
        <v>10</v>
      </c>
      <c r="D13" s="22"/>
      <c r="E13" s="9">
        <v>0</v>
      </c>
      <c r="F13" s="45">
        <v>1358</v>
      </c>
      <c r="G13" s="45">
        <f t="shared" si="0"/>
        <v>1602.4399999999998</v>
      </c>
      <c r="H13" s="45">
        <f>(E13*F13)*5</f>
        <v>0</v>
      </c>
      <c r="I13" s="45">
        <f t="shared" si="1"/>
        <v>0</v>
      </c>
      <c r="J13" s="46">
        <f>(E13*G13)*5</f>
        <v>0</v>
      </c>
    </row>
    <row r="14" spans="1:10" ht="16.2" x14ac:dyDescent="0.3">
      <c r="A14" s="10" t="s">
        <v>86</v>
      </c>
      <c r="B14" s="7" t="s">
        <v>19</v>
      </c>
      <c r="C14" s="8" t="s">
        <v>10</v>
      </c>
      <c r="D14" s="22"/>
      <c r="E14" s="9">
        <v>0</v>
      </c>
      <c r="F14" s="45">
        <v>1697</v>
      </c>
      <c r="G14" s="45">
        <f t="shared" si="0"/>
        <v>2002.4599999999998</v>
      </c>
      <c r="H14" s="45">
        <f>(E14*F14)*5</f>
        <v>0</v>
      </c>
      <c r="I14" s="45">
        <f t="shared" si="1"/>
        <v>0</v>
      </c>
      <c r="J14" s="46">
        <f>(E14*G14)*5</f>
        <v>0</v>
      </c>
    </row>
    <row r="15" spans="1:10" ht="16.2" x14ac:dyDescent="0.3">
      <c r="A15" s="10" t="s">
        <v>87</v>
      </c>
      <c r="B15" s="7" t="s">
        <v>83</v>
      </c>
      <c r="C15" s="8" t="s">
        <v>10</v>
      </c>
      <c r="D15" s="22"/>
      <c r="E15" s="9">
        <v>0</v>
      </c>
      <c r="F15" s="45">
        <v>1810</v>
      </c>
      <c r="G15" s="45">
        <f t="shared" si="0"/>
        <v>2135.7999999999997</v>
      </c>
      <c r="H15" s="45">
        <f>(E15*F15)</f>
        <v>0</v>
      </c>
      <c r="I15" s="45">
        <f t="shared" si="1"/>
        <v>0</v>
      </c>
      <c r="J15" s="46">
        <f>(E15*G15)</f>
        <v>0</v>
      </c>
    </row>
    <row r="16" spans="1:10" ht="16.2" x14ac:dyDescent="0.3">
      <c r="A16" s="6"/>
      <c r="B16" s="7" t="s">
        <v>118</v>
      </c>
      <c r="C16" s="8" t="s">
        <v>20</v>
      </c>
      <c r="D16" s="22"/>
      <c r="E16" s="9">
        <v>0</v>
      </c>
      <c r="F16" s="45">
        <v>2044</v>
      </c>
      <c r="G16" s="45">
        <f t="shared" si="0"/>
        <v>2411.92</v>
      </c>
      <c r="H16" s="45">
        <f t="shared" ref="H16:H24" si="2">(E16*F16)*5</f>
        <v>0</v>
      </c>
      <c r="I16" s="45">
        <f t="shared" si="1"/>
        <v>0</v>
      </c>
      <c r="J16" s="46">
        <f t="shared" ref="J16:J24" si="3">(E16*G16)*5</f>
        <v>0</v>
      </c>
    </row>
    <row r="17" spans="1:10" ht="16.2" x14ac:dyDescent="0.3">
      <c r="A17" s="6"/>
      <c r="B17" s="7" t="s">
        <v>21</v>
      </c>
      <c r="C17" s="8" t="s">
        <v>13</v>
      </c>
      <c r="D17" s="22"/>
      <c r="E17" s="9">
        <v>0</v>
      </c>
      <c r="F17" s="45">
        <v>1466</v>
      </c>
      <c r="G17" s="45">
        <f t="shared" si="0"/>
        <v>1729.8799999999999</v>
      </c>
      <c r="H17" s="45">
        <f t="shared" si="2"/>
        <v>0</v>
      </c>
      <c r="I17" s="45">
        <f t="shared" si="1"/>
        <v>0</v>
      </c>
      <c r="J17" s="46">
        <f t="shared" si="3"/>
        <v>0</v>
      </c>
    </row>
    <row r="18" spans="1:10" ht="16.2" x14ac:dyDescent="0.3">
      <c r="A18" s="6"/>
      <c r="B18" s="7" t="s">
        <v>23</v>
      </c>
      <c r="C18" s="8" t="s">
        <v>13</v>
      </c>
      <c r="D18" s="22"/>
      <c r="E18" s="9">
        <v>0</v>
      </c>
      <c r="F18" s="45">
        <v>473</v>
      </c>
      <c r="G18" s="45">
        <f t="shared" si="0"/>
        <v>558.14</v>
      </c>
      <c r="H18" s="45">
        <f t="shared" si="2"/>
        <v>0</v>
      </c>
      <c r="I18" s="45">
        <f t="shared" si="1"/>
        <v>0</v>
      </c>
      <c r="J18" s="46">
        <f t="shared" si="3"/>
        <v>0</v>
      </c>
    </row>
    <row r="19" spans="1:10" ht="16.2" x14ac:dyDescent="0.3">
      <c r="A19" s="6"/>
      <c r="B19" s="7" t="s">
        <v>22</v>
      </c>
      <c r="C19" s="8" t="s">
        <v>13</v>
      </c>
      <c r="D19" s="22"/>
      <c r="E19" s="9">
        <v>0</v>
      </c>
      <c r="F19" s="45">
        <v>412</v>
      </c>
      <c r="G19" s="45">
        <f t="shared" si="0"/>
        <v>486.15999999999997</v>
      </c>
      <c r="H19" s="45">
        <f t="shared" si="2"/>
        <v>0</v>
      </c>
      <c r="I19" s="45">
        <f t="shared" si="1"/>
        <v>0</v>
      </c>
      <c r="J19" s="46">
        <f t="shared" si="3"/>
        <v>0</v>
      </c>
    </row>
    <row r="20" spans="1:10" ht="16.2" x14ac:dyDescent="0.3">
      <c r="A20" s="6"/>
      <c r="B20" s="7" t="s">
        <v>111</v>
      </c>
      <c r="C20" s="8" t="s">
        <v>13</v>
      </c>
      <c r="D20" s="22"/>
      <c r="E20" s="9">
        <v>0</v>
      </c>
      <c r="F20" s="45">
        <v>412</v>
      </c>
      <c r="G20" s="45">
        <f t="shared" si="0"/>
        <v>486.15999999999997</v>
      </c>
      <c r="H20" s="45">
        <f t="shared" si="2"/>
        <v>0</v>
      </c>
      <c r="I20" s="45">
        <f t="shared" si="1"/>
        <v>0</v>
      </c>
      <c r="J20" s="46">
        <f t="shared" si="3"/>
        <v>0</v>
      </c>
    </row>
    <row r="21" spans="1:10" ht="16.2" x14ac:dyDescent="0.3">
      <c r="A21" s="6"/>
      <c r="B21" s="7" t="s">
        <v>24</v>
      </c>
      <c r="C21" s="8" t="s">
        <v>20</v>
      </c>
      <c r="D21" s="22" t="s">
        <v>11</v>
      </c>
      <c r="E21" s="9">
        <v>0</v>
      </c>
      <c r="F21" s="45">
        <v>555</v>
      </c>
      <c r="G21" s="45">
        <f t="shared" si="0"/>
        <v>654.9</v>
      </c>
      <c r="H21" s="45">
        <f t="shared" si="2"/>
        <v>0</v>
      </c>
      <c r="I21" s="45">
        <f t="shared" si="1"/>
        <v>0</v>
      </c>
      <c r="J21" s="46">
        <f t="shared" si="3"/>
        <v>0</v>
      </c>
    </row>
    <row r="22" spans="1:10" ht="16.2" x14ac:dyDescent="0.3">
      <c r="A22" s="6"/>
      <c r="B22" s="7" t="s">
        <v>25</v>
      </c>
      <c r="C22" s="8" t="s">
        <v>10</v>
      </c>
      <c r="D22" s="22" t="s">
        <v>11</v>
      </c>
      <c r="E22" s="9">
        <v>0</v>
      </c>
      <c r="F22" s="45">
        <v>401</v>
      </c>
      <c r="G22" s="45">
        <f t="shared" si="0"/>
        <v>473.17999999999995</v>
      </c>
      <c r="H22" s="45">
        <f t="shared" si="2"/>
        <v>0</v>
      </c>
      <c r="I22" s="45">
        <f t="shared" si="1"/>
        <v>0</v>
      </c>
      <c r="J22" s="46">
        <f t="shared" si="3"/>
        <v>0</v>
      </c>
    </row>
    <row r="23" spans="1:10" ht="16.2" x14ac:dyDescent="0.3">
      <c r="A23" s="6"/>
      <c r="B23" s="7" t="s">
        <v>26</v>
      </c>
      <c r="C23" s="8" t="s">
        <v>10</v>
      </c>
      <c r="D23" s="22" t="s">
        <v>11</v>
      </c>
      <c r="E23" s="9">
        <v>0</v>
      </c>
      <c r="F23" s="45">
        <v>562</v>
      </c>
      <c r="G23" s="45">
        <f t="shared" si="0"/>
        <v>663.16</v>
      </c>
      <c r="H23" s="45">
        <f t="shared" si="2"/>
        <v>0</v>
      </c>
      <c r="I23" s="45">
        <f t="shared" si="1"/>
        <v>0</v>
      </c>
      <c r="J23" s="46">
        <f t="shared" si="3"/>
        <v>0</v>
      </c>
    </row>
    <row r="24" spans="1:10" ht="16.8" thickBot="1" x14ac:dyDescent="0.35">
      <c r="A24" s="6"/>
      <c r="B24" s="7" t="s">
        <v>107</v>
      </c>
      <c r="C24" s="86" t="s">
        <v>10</v>
      </c>
      <c r="D24" s="7"/>
      <c r="E24" s="9">
        <v>0</v>
      </c>
      <c r="F24" s="45">
        <v>495</v>
      </c>
      <c r="G24" s="45">
        <f t="shared" si="0"/>
        <v>584.1</v>
      </c>
      <c r="H24" s="45">
        <f t="shared" si="2"/>
        <v>0</v>
      </c>
      <c r="I24" s="45">
        <f t="shared" si="1"/>
        <v>0</v>
      </c>
      <c r="J24" s="95">
        <f t="shared" si="3"/>
        <v>0</v>
      </c>
    </row>
    <row r="25" spans="1:10" ht="15" customHeight="1" x14ac:dyDescent="0.3">
      <c r="A25" s="16"/>
      <c r="B25" s="23" t="s">
        <v>32</v>
      </c>
      <c r="C25" s="24" t="s">
        <v>10</v>
      </c>
      <c r="D25" s="25"/>
      <c r="E25" s="5">
        <v>0</v>
      </c>
      <c r="F25" s="47">
        <v>572</v>
      </c>
      <c r="G25" s="47">
        <f t="shared" ref="G25:G79" si="4">F25*1.18</f>
        <v>674.95999999999992</v>
      </c>
      <c r="H25" s="47">
        <f t="shared" ref="H25:H44" si="5">(E25*F25)*5</f>
        <v>0</v>
      </c>
      <c r="I25" s="47">
        <f t="shared" ref="I25:I79" si="6">J25-H25</f>
        <v>0</v>
      </c>
      <c r="J25" s="48">
        <f t="shared" ref="J25:J44" si="7">(E25*G25)*5</f>
        <v>0</v>
      </c>
    </row>
    <row r="26" spans="1:10" ht="16.2" x14ac:dyDescent="0.3">
      <c r="A26" s="17"/>
      <c r="B26" s="26" t="s">
        <v>35</v>
      </c>
      <c r="C26" s="27" t="s">
        <v>10</v>
      </c>
      <c r="D26" s="28"/>
      <c r="E26" s="9">
        <v>0</v>
      </c>
      <c r="F26" s="49">
        <v>624</v>
      </c>
      <c r="G26" s="49">
        <f t="shared" si="4"/>
        <v>736.31999999999994</v>
      </c>
      <c r="H26" s="49">
        <f t="shared" si="5"/>
        <v>0</v>
      </c>
      <c r="I26" s="49">
        <f t="shared" si="6"/>
        <v>0</v>
      </c>
      <c r="J26" s="50">
        <f t="shared" si="7"/>
        <v>0</v>
      </c>
    </row>
    <row r="27" spans="1:10" ht="16.2" x14ac:dyDescent="0.3">
      <c r="A27" s="17"/>
      <c r="B27" s="26" t="s">
        <v>34</v>
      </c>
      <c r="C27" s="27" t="s">
        <v>10</v>
      </c>
      <c r="D27" s="28"/>
      <c r="E27" s="9">
        <v>0</v>
      </c>
      <c r="F27" s="49">
        <v>610</v>
      </c>
      <c r="G27" s="49">
        <f t="shared" si="4"/>
        <v>719.8</v>
      </c>
      <c r="H27" s="49">
        <f t="shared" si="5"/>
        <v>0</v>
      </c>
      <c r="I27" s="49">
        <f t="shared" si="6"/>
        <v>0</v>
      </c>
      <c r="J27" s="50">
        <f t="shared" si="7"/>
        <v>0</v>
      </c>
    </row>
    <row r="28" spans="1:10" ht="16.2" x14ac:dyDescent="0.3">
      <c r="A28" s="18" t="s">
        <v>88</v>
      </c>
      <c r="B28" s="26" t="s">
        <v>27</v>
      </c>
      <c r="C28" s="27" t="s">
        <v>10</v>
      </c>
      <c r="D28" s="28"/>
      <c r="E28" s="9">
        <v>0</v>
      </c>
      <c r="F28" s="49">
        <v>616</v>
      </c>
      <c r="G28" s="49">
        <f t="shared" si="4"/>
        <v>726.88</v>
      </c>
      <c r="H28" s="49">
        <f t="shared" si="5"/>
        <v>0</v>
      </c>
      <c r="I28" s="49">
        <f t="shared" si="6"/>
        <v>0</v>
      </c>
      <c r="J28" s="50">
        <f t="shared" si="7"/>
        <v>0</v>
      </c>
    </row>
    <row r="29" spans="1:10" ht="16.2" x14ac:dyDescent="0.3">
      <c r="A29" s="18" t="s">
        <v>89</v>
      </c>
      <c r="B29" s="26" t="s">
        <v>30</v>
      </c>
      <c r="C29" s="27" t="s">
        <v>10</v>
      </c>
      <c r="D29" s="28"/>
      <c r="E29" s="9">
        <v>0</v>
      </c>
      <c r="F29" s="49">
        <v>550</v>
      </c>
      <c r="G29" s="49">
        <f t="shared" si="4"/>
        <v>649</v>
      </c>
      <c r="H29" s="49">
        <f t="shared" si="5"/>
        <v>0</v>
      </c>
      <c r="I29" s="49">
        <f t="shared" si="6"/>
        <v>0</v>
      </c>
      <c r="J29" s="50">
        <f t="shared" si="7"/>
        <v>0</v>
      </c>
    </row>
    <row r="30" spans="1:10" ht="16.2" x14ac:dyDescent="0.3">
      <c r="A30" s="18" t="s">
        <v>90</v>
      </c>
      <c r="B30" s="26" t="s">
        <v>29</v>
      </c>
      <c r="C30" s="27" t="s">
        <v>10</v>
      </c>
      <c r="D30" s="28"/>
      <c r="E30" s="9">
        <v>0</v>
      </c>
      <c r="F30" s="49">
        <v>576</v>
      </c>
      <c r="G30" s="49">
        <f t="shared" si="4"/>
        <v>679.68</v>
      </c>
      <c r="H30" s="49">
        <f t="shared" si="5"/>
        <v>0</v>
      </c>
      <c r="I30" s="49">
        <f t="shared" si="6"/>
        <v>0</v>
      </c>
      <c r="J30" s="50">
        <f t="shared" si="7"/>
        <v>0</v>
      </c>
    </row>
    <row r="31" spans="1:10" ht="16.2" x14ac:dyDescent="0.3">
      <c r="A31" s="17"/>
      <c r="B31" s="26" t="s">
        <v>31</v>
      </c>
      <c r="C31" s="27" t="s">
        <v>10</v>
      </c>
      <c r="D31" s="28"/>
      <c r="E31" s="9">
        <v>0</v>
      </c>
      <c r="F31" s="49">
        <v>592</v>
      </c>
      <c r="G31" s="49">
        <f t="shared" si="4"/>
        <v>698.56</v>
      </c>
      <c r="H31" s="49">
        <f t="shared" si="5"/>
        <v>0</v>
      </c>
      <c r="I31" s="49">
        <f t="shared" si="6"/>
        <v>0</v>
      </c>
      <c r="J31" s="50">
        <f t="shared" si="7"/>
        <v>0</v>
      </c>
    </row>
    <row r="32" spans="1:10" ht="16.2" x14ac:dyDescent="0.3">
      <c r="A32" s="17"/>
      <c r="B32" s="26" t="s">
        <v>84</v>
      </c>
      <c r="C32" s="27" t="s">
        <v>10</v>
      </c>
      <c r="D32" s="28"/>
      <c r="E32" s="9">
        <v>0</v>
      </c>
      <c r="F32" s="49">
        <v>610</v>
      </c>
      <c r="G32" s="49">
        <f t="shared" si="4"/>
        <v>719.8</v>
      </c>
      <c r="H32" s="49">
        <f t="shared" si="5"/>
        <v>0</v>
      </c>
      <c r="I32" s="49">
        <f t="shared" si="6"/>
        <v>0</v>
      </c>
      <c r="J32" s="50">
        <f t="shared" si="7"/>
        <v>0</v>
      </c>
    </row>
    <row r="33" spans="1:10" ht="16.8" thickBot="1" x14ac:dyDescent="0.35">
      <c r="A33" s="19"/>
      <c r="B33" s="29" t="s">
        <v>33</v>
      </c>
      <c r="C33" s="30" t="s">
        <v>10</v>
      </c>
      <c r="D33" s="31"/>
      <c r="E33" s="11">
        <v>0</v>
      </c>
      <c r="F33" s="51">
        <v>610</v>
      </c>
      <c r="G33" s="51">
        <f t="shared" si="4"/>
        <v>719.8</v>
      </c>
      <c r="H33" s="51">
        <f t="shared" si="5"/>
        <v>0</v>
      </c>
      <c r="I33" s="51">
        <f t="shared" si="6"/>
        <v>0</v>
      </c>
      <c r="J33" s="52">
        <f t="shared" si="7"/>
        <v>0</v>
      </c>
    </row>
    <row r="34" spans="1:10" customFormat="1" x14ac:dyDescent="0.3">
      <c r="A34" s="43"/>
      <c r="B34" s="7" t="s">
        <v>46</v>
      </c>
      <c r="C34" s="8" t="s">
        <v>10</v>
      </c>
      <c r="D34" s="22"/>
      <c r="E34" s="9">
        <v>0</v>
      </c>
      <c r="F34" s="45">
        <v>638</v>
      </c>
      <c r="G34" s="45">
        <f t="shared" si="4"/>
        <v>752.83999999999992</v>
      </c>
      <c r="H34" s="45">
        <f t="shared" si="5"/>
        <v>0</v>
      </c>
      <c r="I34" s="45">
        <f t="shared" si="6"/>
        <v>0</v>
      </c>
      <c r="J34" s="94">
        <f t="shared" si="7"/>
        <v>0</v>
      </c>
    </row>
    <row r="35" spans="1:10" customFormat="1" x14ac:dyDescent="0.3">
      <c r="A35" s="70"/>
      <c r="B35" s="7" t="s">
        <v>52</v>
      </c>
      <c r="C35" s="8" t="s">
        <v>10</v>
      </c>
      <c r="D35" s="22"/>
      <c r="E35" s="9">
        <v>0</v>
      </c>
      <c r="F35" s="45">
        <v>540</v>
      </c>
      <c r="G35" s="45">
        <f t="shared" si="4"/>
        <v>637.19999999999993</v>
      </c>
      <c r="H35" s="45">
        <f t="shared" si="5"/>
        <v>0</v>
      </c>
      <c r="I35" s="45">
        <f t="shared" si="6"/>
        <v>0</v>
      </c>
      <c r="J35" s="46">
        <f t="shared" si="7"/>
        <v>0</v>
      </c>
    </row>
    <row r="36" spans="1:10" customFormat="1" ht="16.2" x14ac:dyDescent="0.3">
      <c r="A36" s="61" t="s">
        <v>93</v>
      </c>
      <c r="B36" s="7" t="s">
        <v>112</v>
      </c>
      <c r="C36" s="8" t="s">
        <v>10</v>
      </c>
      <c r="D36" s="22"/>
      <c r="E36" s="9">
        <v>0</v>
      </c>
      <c r="F36" s="45">
        <v>668</v>
      </c>
      <c r="G36" s="45">
        <f t="shared" si="4"/>
        <v>788.24</v>
      </c>
      <c r="H36" s="45">
        <f t="shared" si="5"/>
        <v>0</v>
      </c>
      <c r="I36" s="45">
        <f t="shared" si="6"/>
        <v>0</v>
      </c>
      <c r="J36" s="46">
        <f t="shared" si="7"/>
        <v>0</v>
      </c>
    </row>
    <row r="37" spans="1:10" customFormat="1" ht="16.2" x14ac:dyDescent="0.3">
      <c r="A37" s="61" t="s">
        <v>89</v>
      </c>
      <c r="B37" s="7" t="s">
        <v>49</v>
      </c>
      <c r="C37" s="8" t="s">
        <v>48</v>
      </c>
      <c r="D37" s="22"/>
      <c r="E37" s="9">
        <v>0</v>
      </c>
      <c r="F37" s="45">
        <v>717</v>
      </c>
      <c r="G37" s="45">
        <f t="shared" si="4"/>
        <v>846.06</v>
      </c>
      <c r="H37" s="45">
        <f t="shared" si="5"/>
        <v>0</v>
      </c>
      <c r="I37" s="45">
        <f t="shared" si="6"/>
        <v>0</v>
      </c>
      <c r="J37" s="46">
        <f t="shared" si="7"/>
        <v>0</v>
      </c>
    </row>
    <row r="38" spans="1:10" customFormat="1" ht="16.2" x14ac:dyDescent="0.3">
      <c r="A38" s="61" t="s">
        <v>90</v>
      </c>
      <c r="B38" s="7" t="s">
        <v>47</v>
      </c>
      <c r="C38" s="8" t="s">
        <v>48</v>
      </c>
      <c r="D38" s="22"/>
      <c r="E38" s="9">
        <v>0</v>
      </c>
      <c r="F38" s="45">
        <v>715</v>
      </c>
      <c r="G38" s="45">
        <f t="shared" si="4"/>
        <v>843.69999999999993</v>
      </c>
      <c r="H38" s="45">
        <f t="shared" si="5"/>
        <v>0</v>
      </c>
      <c r="I38" s="45">
        <f t="shared" si="6"/>
        <v>0</v>
      </c>
      <c r="J38" s="46">
        <f t="shared" si="7"/>
        <v>0</v>
      </c>
    </row>
    <row r="39" spans="1:10" customFormat="1" x14ac:dyDescent="0.3">
      <c r="A39" s="43"/>
      <c r="B39" s="7" t="s">
        <v>50</v>
      </c>
      <c r="C39" s="8" t="s">
        <v>48</v>
      </c>
      <c r="D39" s="22"/>
      <c r="E39" s="9">
        <v>0</v>
      </c>
      <c r="F39" s="45">
        <v>779</v>
      </c>
      <c r="G39" s="45">
        <f t="shared" si="4"/>
        <v>919.21999999999991</v>
      </c>
      <c r="H39" s="45">
        <f t="shared" si="5"/>
        <v>0</v>
      </c>
      <c r="I39" s="45">
        <f t="shared" si="6"/>
        <v>0</v>
      </c>
      <c r="J39" s="46">
        <f t="shared" si="7"/>
        <v>0</v>
      </c>
    </row>
    <row r="40" spans="1:10" customFormat="1" x14ac:dyDescent="0.3">
      <c r="A40" s="43"/>
      <c r="B40" s="7" t="s">
        <v>119</v>
      </c>
      <c r="C40" s="8" t="s">
        <v>10</v>
      </c>
      <c r="D40" s="22"/>
      <c r="E40" s="9">
        <v>0</v>
      </c>
      <c r="F40" s="45">
        <v>613</v>
      </c>
      <c r="G40" s="45">
        <f t="shared" si="4"/>
        <v>723.33999999999992</v>
      </c>
      <c r="H40" s="45">
        <f t="shared" si="5"/>
        <v>0</v>
      </c>
      <c r="I40" s="45">
        <f t="shared" si="6"/>
        <v>0</v>
      </c>
      <c r="J40" s="46">
        <f t="shared" si="7"/>
        <v>0</v>
      </c>
    </row>
    <row r="41" spans="1:10" customFormat="1" x14ac:dyDescent="0.3">
      <c r="A41" s="43"/>
      <c r="B41" s="7" t="s">
        <v>120</v>
      </c>
      <c r="C41" s="8" t="s">
        <v>10</v>
      </c>
      <c r="D41" s="22"/>
      <c r="E41" s="9">
        <v>0</v>
      </c>
      <c r="F41" s="45">
        <v>875</v>
      </c>
      <c r="G41" s="45">
        <f t="shared" si="4"/>
        <v>1032.5</v>
      </c>
      <c r="H41" s="45">
        <f t="shared" si="5"/>
        <v>0</v>
      </c>
      <c r="I41" s="45">
        <f t="shared" si="6"/>
        <v>0</v>
      </c>
      <c r="J41" s="46">
        <f t="shared" si="7"/>
        <v>0</v>
      </c>
    </row>
    <row r="42" spans="1:10" customFormat="1" x14ac:dyDescent="0.3">
      <c r="A42" s="43"/>
      <c r="B42" s="7" t="s">
        <v>51</v>
      </c>
      <c r="C42" s="8" t="s">
        <v>48</v>
      </c>
      <c r="D42" s="22"/>
      <c r="E42" s="9">
        <v>0</v>
      </c>
      <c r="F42" s="45">
        <v>737</v>
      </c>
      <c r="G42" s="45">
        <f>F42*1.18</f>
        <v>869.66</v>
      </c>
      <c r="H42" s="45">
        <f>(E42*F42)*5</f>
        <v>0</v>
      </c>
      <c r="I42" s="45">
        <f>J42-H42</f>
        <v>0</v>
      </c>
      <c r="J42" s="46">
        <f>(E42*G42)*5</f>
        <v>0</v>
      </c>
    </row>
    <row r="43" spans="1:10" customFormat="1" ht="15" thickBot="1" x14ac:dyDescent="0.35">
      <c r="A43" s="43"/>
      <c r="B43" s="89" t="s">
        <v>116</v>
      </c>
      <c r="C43" s="90" t="s">
        <v>117</v>
      </c>
      <c r="D43" s="89"/>
      <c r="E43" s="11">
        <v>0</v>
      </c>
      <c r="F43" s="92">
        <v>667</v>
      </c>
      <c r="G43" s="92">
        <f>F43*1.18</f>
        <v>787.06</v>
      </c>
      <c r="H43" s="92">
        <f>(E43*F43)*5</f>
        <v>0</v>
      </c>
      <c r="I43" s="92">
        <f>J43-H43</f>
        <v>0</v>
      </c>
      <c r="J43" s="93">
        <f>(E43*G43)*5</f>
        <v>0</v>
      </c>
    </row>
    <row r="44" spans="1:10" customFormat="1" x14ac:dyDescent="0.3">
      <c r="A44" s="41"/>
      <c r="B44" s="76" t="s">
        <v>56</v>
      </c>
      <c r="C44" s="77" t="s">
        <v>10</v>
      </c>
      <c r="D44" s="78"/>
      <c r="E44" s="9">
        <v>0</v>
      </c>
      <c r="F44" s="79">
        <v>748</v>
      </c>
      <c r="G44" s="79">
        <f t="shared" si="4"/>
        <v>882.64</v>
      </c>
      <c r="H44" s="79">
        <f t="shared" si="5"/>
        <v>0</v>
      </c>
      <c r="I44" s="79">
        <f t="shared" si="6"/>
        <v>0</v>
      </c>
      <c r="J44" s="80">
        <f t="shared" si="7"/>
        <v>0</v>
      </c>
    </row>
    <row r="45" spans="1:10" customFormat="1" x14ac:dyDescent="0.3">
      <c r="A45" s="42"/>
      <c r="B45" s="76" t="s">
        <v>57</v>
      </c>
      <c r="C45" s="77" t="s">
        <v>10</v>
      </c>
      <c r="D45" s="78"/>
      <c r="E45" s="9">
        <v>0</v>
      </c>
      <c r="F45" s="79">
        <v>722</v>
      </c>
      <c r="G45" s="79">
        <f t="shared" si="4"/>
        <v>851.95999999999992</v>
      </c>
      <c r="H45" s="79">
        <f>(E45*F45)*5</f>
        <v>0</v>
      </c>
      <c r="I45" s="79">
        <f t="shared" si="6"/>
        <v>0</v>
      </c>
      <c r="J45" s="80">
        <f>(E45*G45)*5</f>
        <v>0</v>
      </c>
    </row>
    <row r="46" spans="1:10" customFormat="1" x14ac:dyDescent="0.3">
      <c r="A46" s="42"/>
      <c r="B46" s="76" t="s">
        <v>59</v>
      </c>
      <c r="C46" s="77" t="s">
        <v>10</v>
      </c>
      <c r="D46" s="78"/>
      <c r="E46" s="9">
        <v>0</v>
      </c>
      <c r="F46" s="79">
        <v>727</v>
      </c>
      <c r="G46" s="79">
        <f t="shared" si="4"/>
        <v>857.8599999999999</v>
      </c>
      <c r="H46" s="79">
        <f>(E46*F46)*5</f>
        <v>0</v>
      </c>
      <c r="I46" s="79">
        <f t="shared" si="6"/>
        <v>0</v>
      </c>
      <c r="J46" s="80">
        <f>(E46*G46)*5</f>
        <v>0</v>
      </c>
    </row>
    <row r="47" spans="1:10" customFormat="1" ht="16.8" thickBot="1" x14ac:dyDescent="0.35">
      <c r="A47" s="60" t="s">
        <v>109</v>
      </c>
      <c r="B47" s="76" t="s">
        <v>58</v>
      </c>
      <c r="C47" s="77" t="s">
        <v>10</v>
      </c>
      <c r="D47" s="78"/>
      <c r="E47" s="9">
        <v>0</v>
      </c>
      <c r="F47" s="79">
        <v>755</v>
      </c>
      <c r="G47" s="79">
        <f t="shared" si="4"/>
        <v>890.9</v>
      </c>
      <c r="H47" s="79">
        <f>(E47*F47)*5</f>
        <v>0</v>
      </c>
      <c r="I47" s="79">
        <f t="shared" si="6"/>
        <v>0</v>
      </c>
      <c r="J47" s="80">
        <f>(E47*G47)*5</f>
        <v>0</v>
      </c>
    </row>
    <row r="48" spans="1:10" customFormat="1" ht="16.2" x14ac:dyDescent="0.3">
      <c r="A48" s="59" t="s">
        <v>92</v>
      </c>
      <c r="B48" s="32" t="s">
        <v>45</v>
      </c>
      <c r="C48" s="33" t="s">
        <v>10</v>
      </c>
      <c r="D48" s="34"/>
      <c r="E48" s="5">
        <v>0</v>
      </c>
      <c r="F48" s="53">
        <v>5381</v>
      </c>
      <c r="G48" s="53">
        <f t="shared" si="4"/>
        <v>6349.58</v>
      </c>
      <c r="H48" s="53">
        <f>(E48*F48)</f>
        <v>0</v>
      </c>
      <c r="I48" s="53">
        <f t="shared" si="6"/>
        <v>0</v>
      </c>
      <c r="J48" s="54">
        <f>(E48*G48)</f>
        <v>0</v>
      </c>
    </row>
    <row r="49" spans="1:10" customFormat="1" ht="16.2" x14ac:dyDescent="0.3">
      <c r="A49" s="112" t="s">
        <v>133</v>
      </c>
      <c r="B49" s="65" t="s">
        <v>124</v>
      </c>
      <c r="C49" s="66" t="s">
        <v>10</v>
      </c>
      <c r="D49" s="67"/>
      <c r="E49" s="108">
        <v>0</v>
      </c>
      <c r="F49" s="68">
        <v>8390</v>
      </c>
      <c r="G49" s="68">
        <f t="shared" si="4"/>
        <v>9900.1999999999989</v>
      </c>
      <c r="H49" s="68">
        <f>(E49*F49)</f>
        <v>0</v>
      </c>
      <c r="I49" s="68">
        <f t="shared" si="6"/>
        <v>0</v>
      </c>
      <c r="J49" s="69">
        <f>(E49*G49)</f>
        <v>0</v>
      </c>
    </row>
    <row r="50" spans="1:10" customFormat="1" ht="16.2" x14ac:dyDescent="0.3">
      <c r="A50" s="112" t="s">
        <v>133</v>
      </c>
      <c r="B50" s="65" t="s">
        <v>125</v>
      </c>
      <c r="C50" s="66" t="s">
        <v>10</v>
      </c>
      <c r="D50" s="67"/>
      <c r="E50" s="108">
        <v>0</v>
      </c>
      <c r="F50" s="68">
        <v>8390</v>
      </c>
      <c r="G50" s="68">
        <f t="shared" si="4"/>
        <v>9900.1999999999989</v>
      </c>
      <c r="H50" s="68">
        <f t="shared" ref="H50:H51" si="8">(E50*F50)</f>
        <v>0</v>
      </c>
      <c r="I50" s="68">
        <f t="shared" si="6"/>
        <v>0</v>
      </c>
      <c r="J50" s="69">
        <f t="shared" ref="J50:J51" si="9">(E50*G50)</f>
        <v>0</v>
      </c>
    </row>
    <row r="51" spans="1:10" customFormat="1" ht="16.2" x14ac:dyDescent="0.3">
      <c r="A51" s="112" t="s">
        <v>133</v>
      </c>
      <c r="B51" s="65" t="s">
        <v>126</v>
      </c>
      <c r="C51" s="66" t="s">
        <v>10</v>
      </c>
      <c r="D51" s="67"/>
      <c r="E51" s="108">
        <v>0</v>
      </c>
      <c r="F51" s="68">
        <v>8390</v>
      </c>
      <c r="G51" s="68">
        <f t="shared" si="4"/>
        <v>9900.1999999999989</v>
      </c>
      <c r="H51" s="68">
        <f t="shared" si="8"/>
        <v>0</v>
      </c>
      <c r="I51" s="68">
        <f t="shared" si="6"/>
        <v>0</v>
      </c>
      <c r="J51" s="69">
        <f t="shared" si="9"/>
        <v>0</v>
      </c>
    </row>
    <row r="52" spans="1:10" customFormat="1" ht="16.2" x14ac:dyDescent="0.3">
      <c r="A52" s="59" t="s">
        <v>90</v>
      </c>
      <c r="B52" s="35" t="s">
        <v>38</v>
      </c>
      <c r="C52" s="36" t="s">
        <v>10</v>
      </c>
      <c r="D52" s="37"/>
      <c r="E52" s="9">
        <v>0</v>
      </c>
      <c r="F52" s="55">
        <v>674</v>
      </c>
      <c r="G52" s="55">
        <f t="shared" si="4"/>
        <v>795.31999999999994</v>
      </c>
      <c r="H52" s="55">
        <f>(E52*F52)*5</f>
        <v>0</v>
      </c>
      <c r="I52" s="55">
        <f t="shared" si="6"/>
        <v>0</v>
      </c>
      <c r="J52" s="56">
        <f>(E52*G52)*5</f>
        <v>0</v>
      </c>
    </row>
    <row r="53" spans="1:10" customFormat="1" x14ac:dyDescent="0.3">
      <c r="A53" s="20"/>
      <c r="B53" s="35" t="s">
        <v>44</v>
      </c>
      <c r="C53" s="36" t="s">
        <v>10</v>
      </c>
      <c r="D53" s="37"/>
      <c r="E53" s="9">
        <v>0</v>
      </c>
      <c r="F53" s="55">
        <v>341</v>
      </c>
      <c r="G53" s="55">
        <f t="shared" si="4"/>
        <v>402.38</v>
      </c>
      <c r="H53" s="55">
        <f>(E53*F53)*5</f>
        <v>0</v>
      </c>
      <c r="I53" s="55">
        <f t="shared" si="6"/>
        <v>0</v>
      </c>
      <c r="J53" s="56">
        <f>(E53*G53)*5</f>
        <v>0</v>
      </c>
    </row>
    <row r="54" spans="1:10" customFormat="1" x14ac:dyDescent="0.3">
      <c r="A54" s="20"/>
      <c r="B54" s="35" t="s">
        <v>108</v>
      </c>
      <c r="C54" s="85" t="s">
        <v>10</v>
      </c>
      <c r="D54" s="35"/>
      <c r="E54" s="9">
        <v>0</v>
      </c>
      <c r="F54" s="55">
        <v>500</v>
      </c>
      <c r="G54" s="55">
        <f t="shared" si="4"/>
        <v>590</v>
      </c>
      <c r="H54" s="55">
        <f>(E54*F54)*5</f>
        <v>0</v>
      </c>
      <c r="I54" s="55">
        <f t="shared" si="6"/>
        <v>0</v>
      </c>
      <c r="J54" s="96">
        <f>(E54*G54)*5</f>
        <v>0</v>
      </c>
    </row>
    <row r="55" spans="1:10" customFormat="1" x14ac:dyDescent="0.3">
      <c r="A55" s="20"/>
      <c r="B55" s="35" t="s">
        <v>43</v>
      </c>
      <c r="C55" s="36" t="s">
        <v>10</v>
      </c>
      <c r="D55" s="37"/>
      <c r="E55" s="9">
        <v>0</v>
      </c>
      <c r="F55" s="55">
        <v>544</v>
      </c>
      <c r="G55" s="55">
        <f t="shared" si="4"/>
        <v>641.91999999999996</v>
      </c>
      <c r="H55" s="55">
        <f t="shared" ref="H55:H79" si="10">(E55*F55)*5</f>
        <v>0</v>
      </c>
      <c r="I55" s="55">
        <f t="shared" si="6"/>
        <v>0</v>
      </c>
      <c r="J55" s="56">
        <f t="shared" ref="J55:J79" si="11">(E55*G55)*5</f>
        <v>0</v>
      </c>
    </row>
    <row r="56" spans="1:10" customFormat="1" x14ac:dyDescent="0.3">
      <c r="A56" s="20"/>
      <c r="B56" s="35" t="s">
        <v>42</v>
      </c>
      <c r="C56" s="36" t="s">
        <v>10</v>
      </c>
      <c r="D56" s="37"/>
      <c r="E56" s="9">
        <v>0</v>
      </c>
      <c r="F56" s="55">
        <v>1065</v>
      </c>
      <c r="G56" s="55">
        <f t="shared" si="4"/>
        <v>1256.7</v>
      </c>
      <c r="H56" s="55">
        <f t="shared" si="10"/>
        <v>0</v>
      </c>
      <c r="I56" s="55">
        <f t="shared" si="6"/>
        <v>0</v>
      </c>
      <c r="J56" s="56">
        <f t="shared" si="11"/>
        <v>0</v>
      </c>
    </row>
    <row r="57" spans="1:10" customFormat="1" x14ac:dyDescent="0.3">
      <c r="A57" s="20"/>
      <c r="B57" s="35" t="s">
        <v>37</v>
      </c>
      <c r="C57" s="36" t="s">
        <v>10</v>
      </c>
      <c r="D57" s="37"/>
      <c r="E57" s="9">
        <v>0</v>
      </c>
      <c r="F57" s="55">
        <v>632</v>
      </c>
      <c r="G57" s="55">
        <f t="shared" si="4"/>
        <v>745.76</v>
      </c>
      <c r="H57" s="55">
        <f t="shared" si="10"/>
        <v>0</v>
      </c>
      <c r="I57" s="55">
        <f t="shared" si="6"/>
        <v>0</v>
      </c>
      <c r="J57" s="56">
        <f t="shared" si="11"/>
        <v>0</v>
      </c>
    </row>
    <row r="58" spans="1:10" customFormat="1" x14ac:dyDescent="0.3">
      <c r="A58" s="20"/>
      <c r="B58" s="35" t="s">
        <v>39</v>
      </c>
      <c r="C58" s="36" t="s">
        <v>10</v>
      </c>
      <c r="D58" s="37"/>
      <c r="E58" s="9">
        <v>0</v>
      </c>
      <c r="F58" s="55">
        <v>581</v>
      </c>
      <c r="G58" s="55">
        <f t="shared" si="4"/>
        <v>685.57999999999993</v>
      </c>
      <c r="H58" s="55">
        <f t="shared" si="10"/>
        <v>0</v>
      </c>
      <c r="I58" s="55">
        <f t="shared" si="6"/>
        <v>0</v>
      </c>
      <c r="J58" s="56">
        <f t="shared" si="11"/>
        <v>0</v>
      </c>
    </row>
    <row r="59" spans="1:10" x14ac:dyDescent="0.3">
      <c r="A59" s="20"/>
      <c r="B59" s="35" t="s">
        <v>36</v>
      </c>
      <c r="C59" s="36" t="s">
        <v>10</v>
      </c>
      <c r="D59" s="37"/>
      <c r="E59" s="9">
        <v>0</v>
      </c>
      <c r="F59" s="55">
        <v>574</v>
      </c>
      <c r="G59" s="55">
        <f t="shared" si="4"/>
        <v>677.31999999999994</v>
      </c>
      <c r="H59" s="55">
        <f t="shared" si="10"/>
        <v>0</v>
      </c>
      <c r="I59" s="55">
        <f t="shared" si="6"/>
        <v>0</v>
      </c>
      <c r="J59" s="56">
        <f t="shared" si="11"/>
        <v>0</v>
      </c>
    </row>
    <row r="60" spans="1:10" x14ac:dyDescent="0.3">
      <c r="A60" s="20"/>
      <c r="B60" s="35" t="s">
        <v>41</v>
      </c>
      <c r="C60" s="36" t="s">
        <v>10</v>
      </c>
      <c r="D60" s="37"/>
      <c r="E60" s="9">
        <v>0</v>
      </c>
      <c r="F60" s="55">
        <v>533</v>
      </c>
      <c r="G60" s="55">
        <f t="shared" si="4"/>
        <v>628.93999999999994</v>
      </c>
      <c r="H60" s="55">
        <f t="shared" si="10"/>
        <v>0</v>
      </c>
      <c r="I60" s="55">
        <f t="shared" si="6"/>
        <v>0</v>
      </c>
      <c r="J60" s="56">
        <f t="shared" si="11"/>
        <v>0</v>
      </c>
    </row>
    <row r="61" spans="1:10" ht="16.2" x14ac:dyDescent="0.3">
      <c r="A61" s="112" t="s">
        <v>133</v>
      </c>
      <c r="B61" s="65" t="s">
        <v>123</v>
      </c>
      <c r="C61" s="66" t="s">
        <v>10</v>
      </c>
      <c r="D61" s="67"/>
      <c r="E61" s="108">
        <v>0</v>
      </c>
      <c r="F61" s="68">
        <v>645</v>
      </c>
      <c r="G61" s="68">
        <f t="shared" si="4"/>
        <v>761.09999999999991</v>
      </c>
      <c r="H61" s="68">
        <f t="shared" si="10"/>
        <v>0</v>
      </c>
      <c r="I61" s="68">
        <f t="shared" si="6"/>
        <v>0</v>
      </c>
      <c r="J61" s="69">
        <f t="shared" si="11"/>
        <v>0</v>
      </c>
    </row>
    <row r="62" spans="1:10" ht="15" thickBot="1" x14ac:dyDescent="0.35">
      <c r="A62" s="21"/>
      <c r="B62" s="38" t="s">
        <v>40</v>
      </c>
      <c r="C62" s="39" t="s">
        <v>10</v>
      </c>
      <c r="D62" s="40"/>
      <c r="E62" s="11">
        <v>0</v>
      </c>
      <c r="F62" s="57">
        <v>923</v>
      </c>
      <c r="G62" s="57">
        <f t="shared" si="4"/>
        <v>1089.1399999999999</v>
      </c>
      <c r="H62" s="57">
        <f t="shared" si="10"/>
        <v>0</v>
      </c>
      <c r="I62" s="57">
        <f t="shared" si="6"/>
        <v>0</v>
      </c>
      <c r="J62" s="58">
        <f t="shared" si="11"/>
        <v>0</v>
      </c>
    </row>
    <row r="63" spans="1:10" x14ac:dyDescent="0.3">
      <c r="A63" s="43"/>
      <c r="B63" s="7" t="s">
        <v>66</v>
      </c>
      <c r="C63" s="8" t="s">
        <v>13</v>
      </c>
      <c r="D63" s="22"/>
      <c r="E63" s="9">
        <v>0</v>
      </c>
      <c r="F63" s="45">
        <v>681</v>
      </c>
      <c r="G63" s="45">
        <f t="shared" si="4"/>
        <v>803.57999999999993</v>
      </c>
      <c r="H63" s="45">
        <f t="shared" si="10"/>
        <v>0</v>
      </c>
      <c r="I63" s="45">
        <f t="shared" si="6"/>
        <v>0</v>
      </c>
      <c r="J63" s="46">
        <f t="shared" si="11"/>
        <v>0</v>
      </c>
    </row>
    <row r="64" spans="1:10" x14ac:dyDescent="0.3">
      <c r="A64" s="43"/>
      <c r="B64" s="7" t="s">
        <v>68</v>
      </c>
      <c r="C64" s="8" t="s">
        <v>13</v>
      </c>
      <c r="D64" s="22"/>
      <c r="E64" s="9">
        <v>0</v>
      </c>
      <c r="F64" s="45">
        <v>455</v>
      </c>
      <c r="G64" s="45">
        <f t="shared" si="4"/>
        <v>536.9</v>
      </c>
      <c r="H64" s="45">
        <f t="shared" si="10"/>
        <v>0</v>
      </c>
      <c r="I64" s="45">
        <f t="shared" si="6"/>
        <v>0</v>
      </c>
      <c r="J64" s="46">
        <f t="shared" si="11"/>
        <v>0</v>
      </c>
    </row>
    <row r="65" spans="1:11" x14ac:dyDescent="0.3">
      <c r="A65" s="43"/>
      <c r="B65" s="7" t="s">
        <v>69</v>
      </c>
      <c r="C65" s="8" t="s">
        <v>13</v>
      </c>
      <c r="D65" s="22"/>
      <c r="E65" s="9">
        <v>0</v>
      </c>
      <c r="F65" s="45">
        <v>593</v>
      </c>
      <c r="G65" s="45">
        <f t="shared" si="4"/>
        <v>699.74</v>
      </c>
      <c r="H65" s="45">
        <f t="shared" si="10"/>
        <v>0</v>
      </c>
      <c r="I65" s="45">
        <f t="shared" si="6"/>
        <v>0</v>
      </c>
      <c r="J65" s="46">
        <f t="shared" si="11"/>
        <v>0</v>
      </c>
    </row>
    <row r="66" spans="1:11" x14ac:dyDescent="0.3">
      <c r="A66" s="43"/>
      <c r="B66" s="7" t="s">
        <v>67</v>
      </c>
      <c r="C66" s="8" t="s">
        <v>13</v>
      </c>
      <c r="D66" s="22"/>
      <c r="E66" s="9">
        <v>0</v>
      </c>
      <c r="F66" s="45">
        <v>617</v>
      </c>
      <c r="G66" s="45">
        <f t="shared" si="4"/>
        <v>728.06</v>
      </c>
      <c r="H66" s="45">
        <f t="shared" si="10"/>
        <v>0</v>
      </c>
      <c r="I66" s="45">
        <f t="shared" si="6"/>
        <v>0</v>
      </c>
      <c r="J66" s="46">
        <f t="shared" si="11"/>
        <v>0</v>
      </c>
    </row>
    <row r="67" spans="1:11" x14ac:dyDescent="0.3">
      <c r="A67" s="43"/>
      <c r="B67" s="7" t="s">
        <v>71</v>
      </c>
      <c r="C67" s="8" t="s">
        <v>13</v>
      </c>
      <c r="D67" s="22"/>
      <c r="E67" s="9">
        <v>0</v>
      </c>
      <c r="F67" s="45">
        <v>579</v>
      </c>
      <c r="G67" s="45">
        <f t="shared" si="4"/>
        <v>683.21999999999991</v>
      </c>
      <c r="H67" s="45">
        <f t="shared" si="10"/>
        <v>0</v>
      </c>
      <c r="I67" s="45">
        <f t="shared" si="6"/>
        <v>0</v>
      </c>
      <c r="J67" s="46">
        <f t="shared" si="11"/>
        <v>0</v>
      </c>
    </row>
    <row r="68" spans="1:11" ht="16.2" x14ac:dyDescent="0.3">
      <c r="A68" s="61" t="s">
        <v>94</v>
      </c>
      <c r="B68" s="7" t="s">
        <v>70</v>
      </c>
      <c r="C68" s="8" t="s">
        <v>13</v>
      </c>
      <c r="D68" s="22"/>
      <c r="E68" s="9">
        <v>0</v>
      </c>
      <c r="F68" s="45">
        <v>608</v>
      </c>
      <c r="G68" s="45">
        <f t="shared" si="4"/>
        <v>717.43999999999994</v>
      </c>
      <c r="H68" s="45">
        <f t="shared" si="10"/>
        <v>0</v>
      </c>
      <c r="I68" s="45">
        <f t="shared" si="6"/>
        <v>0</v>
      </c>
      <c r="J68" s="46">
        <f t="shared" si="11"/>
        <v>0</v>
      </c>
      <c r="K68"/>
    </row>
    <row r="69" spans="1:11" ht="16.2" x14ac:dyDescent="0.3">
      <c r="A69" s="61" t="s">
        <v>95</v>
      </c>
      <c r="B69" s="7" t="s">
        <v>65</v>
      </c>
      <c r="C69" s="8" t="s">
        <v>13</v>
      </c>
      <c r="D69" s="22"/>
      <c r="E69" s="9">
        <v>0</v>
      </c>
      <c r="F69" s="45">
        <v>610</v>
      </c>
      <c r="G69" s="45">
        <f t="shared" si="4"/>
        <v>719.8</v>
      </c>
      <c r="H69" s="45">
        <f t="shared" si="10"/>
        <v>0</v>
      </c>
      <c r="I69" s="45">
        <f t="shared" si="6"/>
        <v>0</v>
      </c>
      <c r="J69" s="46">
        <f t="shared" si="11"/>
        <v>0</v>
      </c>
    </row>
    <row r="70" spans="1:11" ht="16.2" x14ac:dyDescent="0.3">
      <c r="A70" s="61" t="s">
        <v>96</v>
      </c>
      <c r="B70" s="7" t="s">
        <v>64</v>
      </c>
      <c r="C70" s="8" t="s">
        <v>13</v>
      </c>
      <c r="D70" s="22"/>
      <c r="E70" s="9">
        <v>0</v>
      </c>
      <c r="F70" s="45">
        <v>599</v>
      </c>
      <c r="G70" s="45">
        <f t="shared" si="4"/>
        <v>706.81999999999994</v>
      </c>
      <c r="H70" s="45">
        <f t="shared" si="10"/>
        <v>0</v>
      </c>
      <c r="I70" s="45">
        <f t="shared" si="6"/>
        <v>0</v>
      </c>
      <c r="J70" s="46">
        <f t="shared" si="11"/>
        <v>0</v>
      </c>
    </row>
    <row r="71" spans="1:11" x14ac:dyDescent="0.3">
      <c r="A71" s="43"/>
      <c r="B71" s="7" t="s">
        <v>63</v>
      </c>
      <c r="C71" s="8" t="s">
        <v>13</v>
      </c>
      <c r="D71" s="22"/>
      <c r="E71" s="9">
        <v>0</v>
      </c>
      <c r="F71" s="45">
        <v>548</v>
      </c>
      <c r="G71" s="45">
        <f t="shared" si="4"/>
        <v>646.64</v>
      </c>
      <c r="H71" s="45">
        <f t="shared" si="10"/>
        <v>0</v>
      </c>
      <c r="I71" s="45">
        <f t="shared" si="6"/>
        <v>0</v>
      </c>
      <c r="J71" s="46">
        <f t="shared" si="11"/>
        <v>0</v>
      </c>
    </row>
    <row r="72" spans="1:11" x14ac:dyDescent="0.3">
      <c r="A72" s="43"/>
      <c r="B72" s="7" t="s">
        <v>62</v>
      </c>
      <c r="C72" s="8" t="s">
        <v>13</v>
      </c>
      <c r="D72" s="22"/>
      <c r="E72" s="9">
        <v>0</v>
      </c>
      <c r="F72" s="45">
        <v>613</v>
      </c>
      <c r="G72" s="45">
        <f t="shared" si="4"/>
        <v>723.33999999999992</v>
      </c>
      <c r="H72" s="45">
        <f t="shared" si="10"/>
        <v>0</v>
      </c>
      <c r="I72" s="45">
        <f t="shared" si="6"/>
        <v>0</v>
      </c>
      <c r="J72" s="46">
        <f t="shared" si="11"/>
        <v>0</v>
      </c>
    </row>
    <row r="73" spans="1:11" x14ac:dyDescent="0.3">
      <c r="A73" s="43"/>
      <c r="B73" s="7" t="s">
        <v>121</v>
      </c>
      <c r="C73" s="8" t="s">
        <v>13</v>
      </c>
      <c r="D73" s="22"/>
      <c r="E73" s="9">
        <v>0</v>
      </c>
      <c r="F73" s="45">
        <v>540</v>
      </c>
      <c r="G73" s="45">
        <f t="shared" si="4"/>
        <v>637.19999999999993</v>
      </c>
      <c r="H73" s="45">
        <f t="shared" si="10"/>
        <v>0</v>
      </c>
      <c r="I73" s="45">
        <f t="shared" si="6"/>
        <v>0</v>
      </c>
      <c r="J73" s="46">
        <f t="shared" si="11"/>
        <v>0</v>
      </c>
    </row>
    <row r="74" spans="1:11" ht="15" thickBot="1" x14ac:dyDescent="0.35">
      <c r="A74" s="43"/>
      <c r="B74" s="89" t="s">
        <v>122</v>
      </c>
      <c r="C74" s="90" t="s">
        <v>13</v>
      </c>
      <c r="D74" s="91"/>
      <c r="E74" s="11">
        <v>0</v>
      </c>
      <c r="F74" s="92">
        <v>455</v>
      </c>
      <c r="G74" s="92">
        <f t="shared" si="4"/>
        <v>536.9</v>
      </c>
      <c r="H74" s="92">
        <f t="shared" si="10"/>
        <v>0</v>
      </c>
      <c r="I74" s="92">
        <f t="shared" si="6"/>
        <v>0</v>
      </c>
      <c r="J74" s="93">
        <f t="shared" si="11"/>
        <v>0</v>
      </c>
    </row>
    <row r="75" spans="1:11" customFormat="1" x14ac:dyDescent="0.3">
      <c r="A75" s="41"/>
      <c r="B75" s="76" t="s">
        <v>114</v>
      </c>
      <c r="C75" s="77" t="s">
        <v>10</v>
      </c>
      <c r="D75" s="78" t="s">
        <v>11</v>
      </c>
      <c r="E75" s="9">
        <v>0</v>
      </c>
      <c r="F75" s="79">
        <v>861</v>
      </c>
      <c r="G75" s="79">
        <f t="shared" si="4"/>
        <v>1015.9799999999999</v>
      </c>
      <c r="H75" s="79">
        <f t="shared" si="10"/>
        <v>0</v>
      </c>
      <c r="I75" s="79">
        <f t="shared" si="6"/>
        <v>0</v>
      </c>
      <c r="J75" s="80">
        <f t="shared" si="11"/>
        <v>0</v>
      </c>
    </row>
    <row r="76" spans="1:11" customFormat="1" x14ac:dyDescent="0.3">
      <c r="A76" s="44"/>
      <c r="B76" s="76" t="s">
        <v>115</v>
      </c>
      <c r="C76" s="77" t="s">
        <v>10</v>
      </c>
      <c r="D76" s="78" t="s">
        <v>11</v>
      </c>
      <c r="E76" s="9">
        <v>0</v>
      </c>
      <c r="F76" s="79">
        <v>861</v>
      </c>
      <c r="G76" s="79">
        <f t="shared" si="4"/>
        <v>1015.9799999999999</v>
      </c>
      <c r="H76" s="79">
        <f t="shared" si="10"/>
        <v>0</v>
      </c>
      <c r="I76" s="79">
        <f t="shared" si="6"/>
        <v>0</v>
      </c>
      <c r="J76" s="80">
        <f t="shared" si="11"/>
        <v>0</v>
      </c>
    </row>
    <row r="77" spans="1:11" customFormat="1" ht="16.2" x14ac:dyDescent="0.3">
      <c r="A77" s="60" t="s">
        <v>110</v>
      </c>
      <c r="B77" s="76" t="s">
        <v>137</v>
      </c>
      <c r="C77" s="77" t="s">
        <v>10</v>
      </c>
      <c r="D77" s="78"/>
      <c r="E77" s="9">
        <v>0</v>
      </c>
      <c r="F77" s="79">
        <v>453</v>
      </c>
      <c r="G77" s="79">
        <f t="shared" si="4"/>
        <v>534.54</v>
      </c>
      <c r="H77" s="79">
        <f t="shared" si="10"/>
        <v>0</v>
      </c>
      <c r="I77" s="79">
        <f t="shared" si="6"/>
        <v>0</v>
      </c>
      <c r="J77" s="80">
        <f t="shared" si="11"/>
        <v>0</v>
      </c>
    </row>
    <row r="78" spans="1:11" customFormat="1" ht="16.2" x14ac:dyDescent="0.3">
      <c r="A78" s="60" t="s">
        <v>113</v>
      </c>
      <c r="B78" s="76" t="s">
        <v>138</v>
      </c>
      <c r="C78" s="77" t="s">
        <v>10</v>
      </c>
      <c r="D78" s="78"/>
      <c r="E78" s="9">
        <v>0</v>
      </c>
      <c r="F78" s="79">
        <v>676</v>
      </c>
      <c r="G78" s="79">
        <f t="shared" si="4"/>
        <v>797.68</v>
      </c>
      <c r="H78" s="79">
        <f t="shared" si="10"/>
        <v>0</v>
      </c>
      <c r="I78" s="79">
        <f t="shared" si="6"/>
        <v>0</v>
      </c>
      <c r="J78" s="80">
        <f t="shared" si="11"/>
        <v>0</v>
      </c>
    </row>
    <row r="79" spans="1:11" customFormat="1" ht="15" thickBot="1" x14ac:dyDescent="0.35">
      <c r="A79" s="83"/>
      <c r="B79" s="137" t="s">
        <v>60</v>
      </c>
      <c r="C79" s="138" t="s">
        <v>61</v>
      </c>
      <c r="D79" s="139"/>
      <c r="E79" s="136">
        <v>0</v>
      </c>
      <c r="F79" s="79">
        <v>897</v>
      </c>
      <c r="G79" s="79">
        <f t="shared" si="4"/>
        <v>1058.46</v>
      </c>
      <c r="H79" s="79">
        <f t="shared" si="10"/>
        <v>0</v>
      </c>
      <c r="I79" s="79">
        <f t="shared" si="6"/>
        <v>0</v>
      </c>
      <c r="J79" s="80">
        <f t="shared" si="11"/>
        <v>0</v>
      </c>
    </row>
    <row r="80" spans="1:11" ht="16.2" x14ac:dyDescent="0.3">
      <c r="A80" s="140" t="s">
        <v>97</v>
      </c>
      <c r="B80" s="141" t="s">
        <v>77</v>
      </c>
      <c r="C80" s="142" t="s">
        <v>10</v>
      </c>
      <c r="D80" s="143"/>
      <c r="E80" s="5">
        <v>0</v>
      </c>
      <c r="F80" s="144">
        <v>826</v>
      </c>
      <c r="G80" s="144">
        <f t="shared" ref="G80:G91" si="12">F80*1.18</f>
        <v>974.68</v>
      </c>
      <c r="H80" s="144">
        <f t="shared" ref="H80:H85" si="13">(E80*F80)</f>
        <v>0</v>
      </c>
      <c r="I80" s="144">
        <f t="shared" ref="I80:I91" si="14">J80-H80</f>
        <v>0</v>
      </c>
      <c r="J80" s="145">
        <f t="shared" ref="J80:J85" si="15">(E80*G80)</f>
        <v>0</v>
      </c>
    </row>
    <row r="81" spans="1:10" ht="16.8" thickBot="1" x14ac:dyDescent="0.35">
      <c r="A81" s="146" t="s">
        <v>98</v>
      </c>
      <c r="B81" s="71" t="s">
        <v>78</v>
      </c>
      <c r="C81" s="72" t="s">
        <v>10</v>
      </c>
      <c r="D81" s="73"/>
      <c r="E81" s="11">
        <v>0</v>
      </c>
      <c r="F81" s="74">
        <v>408</v>
      </c>
      <c r="G81" s="74">
        <f t="shared" si="12"/>
        <v>481.44</v>
      </c>
      <c r="H81" s="74">
        <f t="shared" si="13"/>
        <v>0</v>
      </c>
      <c r="I81" s="74">
        <f t="shared" si="14"/>
        <v>0</v>
      </c>
      <c r="J81" s="75">
        <f t="shared" si="15"/>
        <v>0</v>
      </c>
    </row>
    <row r="82" spans="1:10" ht="14.4" customHeight="1" x14ac:dyDescent="0.3">
      <c r="A82" s="115" t="s">
        <v>132</v>
      </c>
      <c r="B82" s="98" t="s">
        <v>75</v>
      </c>
      <c r="C82" s="99" t="s">
        <v>10</v>
      </c>
      <c r="D82" s="100"/>
      <c r="E82" s="5">
        <v>0</v>
      </c>
      <c r="F82" s="101">
        <v>746</v>
      </c>
      <c r="G82" s="101">
        <f t="shared" si="12"/>
        <v>880.28</v>
      </c>
      <c r="H82" s="101">
        <f t="shared" si="13"/>
        <v>0</v>
      </c>
      <c r="I82" s="101">
        <f t="shared" si="14"/>
        <v>0</v>
      </c>
      <c r="J82" s="97">
        <f t="shared" si="15"/>
        <v>0</v>
      </c>
    </row>
    <row r="83" spans="1:10" ht="14.4" customHeight="1" x14ac:dyDescent="0.3">
      <c r="A83" s="116"/>
      <c r="B83" s="133" t="s">
        <v>74</v>
      </c>
      <c r="C83" s="134" t="s">
        <v>10</v>
      </c>
      <c r="D83" s="135"/>
      <c r="E83" s="136">
        <v>0</v>
      </c>
      <c r="F83" s="87">
        <v>1975</v>
      </c>
      <c r="G83" s="87">
        <f t="shared" si="12"/>
        <v>2330.5</v>
      </c>
      <c r="H83" s="87">
        <f t="shared" si="13"/>
        <v>0</v>
      </c>
      <c r="I83" s="87">
        <f t="shared" si="14"/>
        <v>0</v>
      </c>
      <c r="J83" s="88">
        <f t="shared" si="15"/>
        <v>0</v>
      </c>
    </row>
    <row r="84" spans="1:10" ht="16.2" customHeight="1" x14ac:dyDescent="0.3">
      <c r="A84" s="116"/>
      <c r="B84" s="133" t="s">
        <v>73</v>
      </c>
      <c r="C84" s="134" t="s">
        <v>10</v>
      </c>
      <c r="D84" s="135"/>
      <c r="E84" s="136">
        <v>0</v>
      </c>
      <c r="F84" s="87">
        <v>1376</v>
      </c>
      <c r="G84" s="87">
        <f t="shared" si="12"/>
        <v>1623.6799999999998</v>
      </c>
      <c r="H84" s="87">
        <f t="shared" si="13"/>
        <v>0</v>
      </c>
      <c r="I84" s="87">
        <f t="shared" si="14"/>
        <v>0</v>
      </c>
      <c r="J84" s="88">
        <f t="shared" si="15"/>
        <v>0</v>
      </c>
    </row>
    <row r="85" spans="1:10" ht="16.8" customHeight="1" x14ac:dyDescent="0.3">
      <c r="A85" s="116"/>
      <c r="B85" s="133" t="s">
        <v>76</v>
      </c>
      <c r="C85" s="134" t="s">
        <v>10</v>
      </c>
      <c r="D85" s="135"/>
      <c r="E85" s="136">
        <v>0</v>
      </c>
      <c r="F85" s="87">
        <v>458</v>
      </c>
      <c r="G85" s="87">
        <f t="shared" si="12"/>
        <v>540.43999999999994</v>
      </c>
      <c r="H85" s="87">
        <f t="shared" si="13"/>
        <v>0</v>
      </c>
      <c r="I85" s="87">
        <f t="shared" si="14"/>
        <v>0</v>
      </c>
      <c r="J85" s="88">
        <f t="shared" si="15"/>
        <v>0</v>
      </c>
    </row>
    <row r="86" spans="1:10" ht="16.8" customHeight="1" x14ac:dyDescent="0.3">
      <c r="A86" s="116"/>
      <c r="B86" s="133" t="s">
        <v>54</v>
      </c>
      <c r="C86" s="134" t="s">
        <v>10</v>
      </c>
      <c r="D86" s="135"/>
      <c r="E86" s="136">
        <v>0</v>
      </c>
      <c r="F86" s="87">
        <v>883</v>
      </c>
      <c r="G86" s="87">
        <f t="shared" ref="G86:G88" si="16">F86*1.18</f>
        <v>1041.94</v>
      </c>
      <c r="H86" s="87">
        <f>(E86*F86)</f>
        <v>0</v>
      </c>
      <c r="I86" s="87">
        <f t="shared" ref="I86:I88" si="17">J86-H86</f>
        <v>0</v>
      </c>
      <c r="J86" s="88">
        <f>(E86*G86)</f>
        <v>0</v>
      </c>
    </row>
    <row r="87" spans="1:10" ht="16.8" customHeight="1" x14ac:dyDescent="0.3">
      <c r="A87" s="116"/>
      <c r="B87" s="133" t="s">
        <v>53</v>
      </c>
      <c r="C87" s="134" t="s">
        <v>10</v>
      </c>
      <c r="D87" s="135"/>
      <c r="E87" s="136">
        <v>0</v>
      </c>
      <c r="F87" s="87">
        <v>883</v>
      </c>
      <c r="G87" s="87">
        <f t="shared" si="16"/>
        <v>1041.94</v>
      </c>
      <c r="H87" s="87">
        <f>(E87*F87)</f>
        <v>0</v>
      </c>
      <c r="I87" s="87">
        <f t="shared" si="17"/>
        <v>0</v>
      </c>
      <c r="J87" s="88">
        <f>(E87*G87)</f>
        <v>0</v>
      </c>
    </row>
    <row r="88" spans="1:10" ht="16.8" customHeight="1" thickBot="1" x14ac:dyDescent="0.35">
      <c r="A88" s="117"/>
      <c r="B88" s="102" t="s">
        <v>55</v>
      </c>
      <c r="C88" s="103" t="s">
        <v>10</v>
      </c>
      <c r="D88" s="104"/>
      <c r="E88" s="11">
        <v>0</v>
      </c>
      <c r="F88" s="105">
        <v>410</v>
      </c>
      <c r="G88" s="105">
        <f t="shared" si="16"/>
        <v>483.79999999999995</v>
      </c>
      <c r="H88" s="105">
        <f>(E88*F88)*5</f>
        <v>0</v>
      </c>
      <c r="I88" s="105">
        <f t="shared" si="17"/>
        <v>0</v>
      </c>
      <c r="J88" s="106">
        <f>(E88*G88)*5</f>
        <v>0</v>
      </c>
    </row>
    <row r="89" spans="1:10" ht="16.2" x14ac:dyDescent="0.4">
      <c r="A89" s="62" t="s">
        <v>99</v>
      </c>
      <c r="B89" s="35" t="s">
        <v>79</v>
      </c>
      <c r="C89" s="36" t="s">
        <v>10</v>
      </c>
      <c r="D89" s="37"/>
      <c r="E89" s="9">
        <v>0</v>
      </c>
      <c r="F89" s="55">
        <v>548</v>
      </c>
      <c r="G89" s="55">
        <f t="shared" si="12"/>
        <v>646.64</v>
      </c>
      <c r="H89" s="55">
        <f>(E89*F89)*5</f>
        <v>0</v>
      </c>
      <c r="I89" s="55">
        <f t="shared" si="14"/>
        <v>0</v>
      </c>
      <c r="J89" s="56">
        <f>(E89*G89)*5</f>
        <v>0</v>
      </c>
    </row>
    <row r="90" spans="1:10" ht="16.2" x14ac:dyDescent="0.4">
      <c r="A90" s="62" t="s">
        <v>100</v>
      </c>
      <c r="B90" s="35" t="s">
        <v>80</v>
      </c>
      <c r="C90" s="36" t="s">
        <v>10</v>
      </c>
      <c r="D90" s="37"/>
      <c r="E90" s="9">
        <v>0</v>
      </c>
      <c r="F90" s="55">
        <v>392</v>
      </c>
      <c r="G90" s="55">
        <f t="shared" si="12"/>
        <v>462.56</v>
      </c>
      <c r="H90" s="55">
        <f>(E90*F90)*5</f>
        <v>0</v>
      </c>
      <c r="I90" s="55">
        <f t="shared" si="14"/>
        <v>0</v>
      </c>
      <c r="J90" s="56">
        <f>(E90*G90)*5</f>
        <v>0</v>
      </c>
    </row>
    <row r="91" spans="1:10" ht="15" thickBot="1" x14ac:dyDescent="0.35">
      <c r="A91" s="21"/>
      <c r="B91" s="35" t="s">
        <v>104</v>
      </c>
      <c r="C91" s="85" t="s">
        <v>72</v>
      </c>
      <c r="D91" s="35"/>
      <c r="E91" s="9">
        <v>0</v>
      </c>
      <c r="F91" s="55">
        <v>462</v>
      </c>
      <c r="G91" s="55">
        <f t="shared" si="12"/>
        <v>545.16</v>
      </c>
      <c r="H91" s="55">
        <f>(E91*F91)*5</f>
        <v>0</v>
      </c>
      <c r="I91" s="55">
        <f t="shared" si="14"/>
        <v>0</v>
      </c>
      <c r="J91" s="96">
        <f>(E91*G91)*5</f>
        <v>0</v>
      </c>
    </row>
    <row r="92" spans="1:10" ht="15" thickBot="1" x14ac:dyDescent="0.35">
      <c r="A92" s="21"/>
      <c r="B92" s="35" t="s">
        <v>103</v>
      </c>
      <c r="C92" s="85" t="s">
        <v>10</v>
      </c>
      <c r="D92" s="35"/>
      <c r="E92" s="9">
        <v>0</v>
      </c>
      <c r="F92" s="55">
        <v>629</v>
      </c>
      <c r="G92" s="55">
        <f t="shared" ref="G92:G94" si="18">F92*1.18</f>
        <v>742.21999999999991</v>
      </c>
      <c r="H92" s="55">
        <f t="shared" ref="H92:H94" si="19">(E92*F92)*5</f>
        <v>0</v>
      </c>
      <c r="I92" s="55">
        <f t="shared" ref="I92:I94" si="20">J92-H92</f>
        <v>0</v>
      </c>
      <c r="J92" s="96">
        <f t="shared" ref="J92:J94" si="21">(E92*G92)*5</f>
        <v>0</v>
      </c>
    </row>
    <row r="93" spans="1:10" x14ac:dyDescent="0.3">
      <c r="A93" s="20"/>
      <c r="B93" s="35" t="s">
        <v>81</v>
      </c>
      <c r="C93" s="36" t="s">
        <v>10</v>
      </c>
      <c r="D93" s="37"/>
      <c r="E93" s="9">
        <v>0</v>
      </c>
      <c r="F93" s="55">
        <v>861</v>
      </c>
      <c r="G93" s="55">
        <f t="shared" si="18"/>
        <v>1015.9799999999999</v>
      </c>
      <c r="H93" s="55">
        <f t="shared" si="19"/>
        <v>0</v>
      </c>
      <c r="I93" s="55">
        <f t="shared" si="20"/>
        <v>0</v>
      </c>
      <c r="J93" s="56">
        <f t="shared" si="21"/>
        <v>0</v>
      </c>
    </row>
    <row r="94" spans="1:10" ht="15" thickBot="1" x14ac:dyDescent="0.35">
      <c r="A94" s="21"/>
      <c r="B94" s="38" t="s">
        <v>82</v>
      </c>
      <c r="C94" s="39" t="s">
        <v>10</v>
      </c>
      <c r="D94" s="40"/>
      <c r="E94" s="11">
        <v>0</v>
      </c>
      <c r="F94" s="57">
        <v>1493</v>
      </c>
      <c r="G94" s="57">
        <f t="shared" si="18"/>
        <v>1761.74</v>
      </c>
      <c r="H94" s="57">
        <f t="shared" si="19"/>
        <v>0</v>
      </c>
      <c r="I94" s="57">
        <f t="shared" si="20"/>
        <v>0</v>
      </c>
      <c r="J94" s="58">
        <f t="shared" si="21"/>
        <v>0</v>
      </c>
    </row>
    <row r="95" spans="1:10" ht="14.4" customHeight="1" x14ac:dyDescent="0.3">
      <c r="A95" s="118" t="s">
        <v>131</v>
      </c>
      <c r="B95" s="114" t="s">
        <v>105</v>
      </c>
      <c r="C95" s="114" t="s">
        <v>127</v>
      </c>
      <c r="D95" s="114"/>
      <c r="E95" s="5">
        <v>0</v>
      </c>
      <c r="F95" s="114">
        <v>2163</v>
      </c>
      <c r="G95" s="114">
        <f>F95*1.18</f>
        <v>2552.3399999999997</v>
      </c>
      <c r="H95" s="114">
        <f>(E95*F95)*5</f>
        <v>0</v>
      </c>
      <c r="I95" s="114">
        <f>J95-H95</f>
        <v>0</v>
      </c>
      <c r="J95" s="114">
        <f>(E95*G95)*5</f>
        <v>0</v>
      </c>
    </row>
    <row r="96" spans="1:10" ht="14.4" customHeight="1" x14ac:dyDescent="0.3">
      <c r="A96" s="119"/>
      <c r="B96" s="76" t="s">
        <v>106</v>
      </c>
      <c r="C96" s="76" t="s">
        <v>127</v>
      </c>
      <c r="D96" s="76"/>
      <c r="E96" s="9">
        <v>0</v>
      </c>
      <c r="F96" s="76">
        <v>2168</v>
      </c>
      <c r="G96" s="76">
        <f>F96*1.18</f>
        <v>2558.2399999999998</v>
      </c>
      <c r="H96" s="76">
        <f>(E96*F96)*5</f>
        <v>0</v>
      </c>
      <c r="I96" s="76">
        <f>J96-H96</f>
        <v>0</v>
      </c>
      <c r="J96" s="76">
        <f>(E96*G96)*5</f>
        <v>0</v>
      </c>
    </row>
    <row r="97" spans="1:10" ht="16.2" customHeight="1" x14ac:dyDescent="0.3">
      <c r="A97" s="119"/>
      <c r="B97" s="76" t="s">
        <v>128</v>
      </c>
      <c r="C97" s="76" t="s">
        <v>61</v>
      </c>
      <c r="D97" s="76"/>
      <c r="E97" s="9">
        <v>0</v>
      </c>
      <c r="F97" s="76">
        <v>2116</v>
      </c>
      <c r="G97" s="76">
        <f>F97*1.18</f>
        <v>2496.8799999999997</v>
      </c>
      <c r="H97" s="76">
        <f>(E97*F97)*5</f>
        <v>0</v>
      </c>
      <c r="I97" s="76">
        <f>J97-H97</f>
        <v>0</v>
      </c>
      <c r="J97" s="76">
        <f>(E97*G97)*5</f>
        <v>0</v>
      </c>
    </row>
    <row r="98" spans="1:10" ht="16.2" customHeight="1" x14ac:dyDescent="0.3">
      <c r="A98" s="119"/>
      <c r="B98" s="76" t="s">
        <v>129</v>
      </c>
      <c r="C98" s="76" t="s">
        <v>134</v>
      </c>
      <c r="D98" s="76"/>
      <c r="E98" s="9">
        <v>0</v>
      </c>
      <c r="F98" s="76">
        <v>1990</v>
      </c>
      <c r="G98" s="76">
        <f t="shared" ref="G98:G101" si="22">F98*1.18</f>
        <v>2348.1999999999998</v>
      </c>
      <c r="H98" s="76">
        <f t="shared" ref="H98:H99" si="23">(E98*F98)*5</f>
        <v>0</v>
      </c>
      <c r="I98" s="76">
        <f t="shared" ref="I98:I102" si="24">J98-H98</f>
        <v>0</v>
      </c>
      <c r="J98" s="76">
        <f t="shared" ref="J98:J99" si="25">(E98*G98)*5</f>
        <v>0</v>
      </c>
    </row>
    <row r="99" spans="1:10" ht="16.2" customHeight="1" thickBot="1" x14ac:dyDescent="0.35">
      <c r="A99" s="120"/>
      <c r="B99" s="84" t="s">
        <v>130</v>
      </c>
      <c r="C99" s="84" t="s">
        <v>134</v>
      </c>
      <c r="D99" s="84"/>
      <c r="E99" s="11">
        <v>0</v>
      </c>
      <c r="F99" s="84">
        <v>1990</v>
      </c>
      <c r="G99" s="84">
        <f t="shared" si="22"/>
        <v>2348.1999999999998</v>
      </c>
      <c r="H99" s="84">
        <f t="shared" si="23"/>
        <v>0</v>
      </c>
      <c r="I99" s="84">
        <f t="shared" si="24"/>
        <v>0</v>
      </c>
      <c r="J99" s="84">
        <f t="shared" si="25"/>
        <v>0</v>
      </c>
    </row>
    <row r="100" spans="1:10" ht="16.2" customHeight="1" x14ac:dyDescent="0.3">
      <c r="A100" s="113"/>
      <c r="B100" s="107" t="s">
        <v>135</v>
      </c>
      <c r="C100" s="108" t="s">
        <v>10</v>
      </c>
      <c r="D100" s="109"/>
      <c r="E100" s="108">
        <v>0</v>
      </c>
      <c r="F100" s="110">
        <v>599</v>
      </c>
      <c r="G100" s="110">
        <f t="shared" si="22"/>
        <v>706.81999999999994</v>
      </c>
      <c r="H100" s="110">
        <f t="shared" ref="H100:H101" si="26">(E100*F100)*5</f>
        <v>0</v>
      </c>
      <c r="I100" s="110">
        <f t="shared" ref="I100:I101" si="27">J100-H100</f>
        <v>0</v>
      </c>
      <c r="J100" s="111">
        <f t="shared" ref="J100:J101" si="28">(E100*G100)*5</f>
        <v>0</v>
      </c>
    </row>
    <row r="101" spans="1:10" ht="16.2" customHeight="1" thickBot="1" x14ac:dyDescent="0.35">
      <c r="A101" s="112" t="s">
        <v>133</v>
      </c>
      <c r="B101" s="107" t="s">
        <v>136</v>
      </c>
      <c r="C101" s="108" t="s">
        <v>10</v>
      </c>
      <c r="D101" s="109"/>
      <c r="E101" s="108">
        <v>0</v>
      </c>
      <c r="F101" s="110">
        <v>729</v>
      </c>
      <c r="G101" s="110">
        <f t="shared" si="22"/>
        <v>860.21999999999991</v>
      </c>
      <c r="H101" s="110">
        <f t="shared" si="26"/>
        <v>0</v>
      </c>
      <c r="I101" s="110">
        <f t="shared" si="27"/>
        <v>0</v>
      </c>
      <c r="J101" s="111">
        <f t="shared" si="28"/>
        <v>0</v>
      </c>
    </row>
    <row r="102" spans="1:10" ht="21.6" thickBot="1" x14ac:dyDescent="0.55000000000000004">
      <c r="A102" s="81" t="s">
        <v>91</v>
      </c>
      <c r="B102" s="82"/>
      <c r="C102" s="82"/>
      <c r="D102" s="82"/>
      <c r="E102" s="82"/>
      <c r="F102" s="82"/>
      <c r="G102" s="82"/>
      <c r="H102" s="63">
        <f>SUM(H6:H101)</f>
        <v>0</v>
      </c>
      <c r="I102" s="63">
        <f t="shared" si="24"/>
        <v>0</v>
      </c>
      <c r="J102" s="64">
        <f>SUM(J6:J101)</f>
        <v>0</v>
      </c>
    </row>
    <row r="106" spans="1:10" x14ac:dyDescent="0.3">
      <c r="D106" s="1"/>
      <c r="J106" s="1"/>
    </row>
    <row r="107" spans="1:10" x14ac:dyDescent="0.3">
      <c r="D107" s="1"/>
      <c r="J107" s="1"/>
    </row>
    <row r="108" spans="1:10" x14ac:dyDescent="0.3">
      <c r="D108" s="1"/>
      <c r="J108" s="1"/>
    </row>
    <row r="109" spans="1:10" x14ac:dyDescent="0.3">
      <c r="D109" s="1"/>
      <c r="J109" s="1"/>
    </row>
    <row r="110" spans="1:10" x14ac:dyDescent="0.3">
      <c r="D110" s="1"/>
      <c r="J110" s="1"/>
    </row>
    <row r="111" spans="1:10" x14ac:dyDescent="0.3">
      <c r="D111" s="1"/>
      <c r="J111" s="1"/>
    </row>
    <row r="112" spans="1:10" x14ac:dyDescent="0.3">
      <c r="D112" s="1"/>
      <c r="J112" s="1"/>
    </row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</sheetData>
  <mergeCells count="5">
    <mergeCell ref="A95:A99"/>
    <mergeCell ref="A1:J1"/>
    <mergeCell ref="A2:J3"/>
    <mergeCell ref="A4:J4"/>
    <mergeCell ref="A82:A88"/>
  </mergeCells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Réka Bornemissza</dc:creator>
  <cp:lastModifiedBy>Róbert Erhardt</cp:lastModifiedBy>
  <dcterms:created xsi:type="dcterms:W3CDTF">2025-03-20T19:32:22Z</dcterms:created>
  <dcterms:modified xsi:type="dcterms:W3CDTF">2026-10-19T06:46:51Z</dcterms:modified>
</cp:coreProperties>
</file>